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" sheetId="1" r:id="rId1"/>
  </sheets>
  <definedNames>
    <definedName name="_xlnm.Print_Titles" localSheetId="0">'Документ'!$9:$10</definedName>
  </definedNames>
  <calcPr fullCalcOnLoad="1"/>
</workbook>
</file>

<file path=xl/sharedStrings.xml><?xml version="1.0" encoding="utf-8"?>
<sst xmlns="http://schemas.openxmlformats.org/spreadsheetml/2006/main" count="94" uniqueCount="68">
  <si>
    <t>Финансовый отдел администрации Лежневского муниципального района Ивановской области</t>
  </si>
  <si>
    <t>Единица измерения: руб.</t>
  </si>
  <si>
    <t>#Н/Д</t>
  </si>
  <si>
    <t>Документ</t>
  </si>
  <si>
    <t>Плательщик</t>
  </si>
  <si>
    <t>Расхождение за отчетный период</t>
  </si>
  <si>
    <t>Расхождение кассового плана</t>
  </si>
  <si>
    <t>00010102000000000000</t>
  </si>
  <si>
    <t>00010302000000000000</t>
  </si>
  <si>
    <t>00010502000000000000</t>
  </si>
  <si>
    <t xml:space="preserve">      Единый налог на вмененный доход для отдельных видов деятельности</t>
  </si>
  <si>
    <t>00010503000000000000</t>
  </si>
  <si>
    <t xml:space="preserve">      Единый сельскохозяйственный налог</t>
  </si>
  <si>
    <t>00010504000000000000</t>
  </si>
  <si>
    <t>00010601000000000000</t>
  </si>
  <si>
    <t xml:space="preserve">      Налог на имущество физических лиц</t>
  </si>
  <si>
    <t>00010803000000000000</t>
  </si>
  <si>
    <t>00010807000000000000</t>
  </si>
  <si>
    <t>00010904000000000000</t>
  </si>
  <si>
    <t xml:space="preserve">      Налоги на имущество</t>
  </si>
  <si>
    <t>00010906000000000000</t>
  </si>
  <si>
    <t>00011105000000000000</t>
  </si>
  <si>
    <t xml:space="preserve">    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</si>
  <si>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00011107000000000000</t>
  </si>
  <si>
    <t xml:space="preserve">      Платежи от государственных и муниципальных унитарных предприятий</t>
  </si>
  <si>
    <t>00011201000000000000</t>
  </si>
  <si>
    <t>00011301000000000000</t>
  </si>
  <si>
    <t xml:space="preserve">      Доходы от оказания платных услуг (работ)</t>
  </si>
  <si>
    <t>00011406000000000000</t>
  </si>
  <si>
    <t xml:space="preserve">      Доходы от продажи земельных участков, находящихся в государственной и муниципальной собственности</t>
  </si>
  <si>
    <t>00011603000000000000</t>
  </si>
  <si>
    <t xml:space="preserve">      Денежные взыскания (штрафы) за нарушение законодательства о налогах и сборах</t>
  </si>
  <si>
    <t>00011621000000000000</t>
  </si>
  <si>
    <t xml:space="preserve">      Денежные взыскания (штрафы) и иные суммы, взыскиваемые с лиц, виновных в совершении преступлений, и в возмещение ущерба имуществу</t>
  </si>
  <si>
    <t>00011625000000000000</t>
  </si>
  <si>
    <t xml:space="preserve">    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</si>
  <si>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00011633000000000000</t>
  </si>
  <si>
    <t xml:space="preserve">    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</si>
  <si>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00011643000000000000</t>
  </si>
  <si>
    <t>00011690000000000000</t>
  </si>
  <si>
    <t xml:space="preserve">      Прочие поступления от денежных взысканий (штрафов) и иных сумм в возмещение ущерба</t>
  </si>
  <si>
    <t>00011705000000000000</t>
  </si>
  <si>
    <t xml:space="preserve">      Прочие неналоговые доходы</t>
  </si>
  <si>
    <t>Налог на доходы физических лиц</t>
  </si>
  <si>
    <t>Акцизы по подакцизным товарам (продукции), производимые на территории Российской Федерации</t>
  </si>
  <si>
    <t>Налог взимаемый в связи с применением патентной системы налогообложения</t>
  </si>
  <si>
    <t>Государственная пошлина по делам, рассматриваемым в судах общей юрисдикции, мировыми судьями</t>
  </si>
  <si>
    <t>Плата за негативное воздействие на окружающую среду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</si>
  <si>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</si>
  <si>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Прочие налоги и сборы (по отмененным налогам и сборам субъектов Российской Федерации) </t>
  </si>
  <si>
    <t>Денежные взыскания (штрафы) за нарушение законодательства Российской Федерации об административных правонарушениях, предусмотренных ст.20.25 Кодекса Российской Федерации об административных правонарушениях</t>
  </si>
  <si>
    <t>Налоговые и неналоговые доходы</t>
  </si>
  <si>
    <t>Исполнение налоговых и неналоговых доходов районного бюджета за 2016 год</t>
  </si>
  <si>
    <t>исполнено за 2016 год, тыс.руб.</t>
  </si>
  <si>
    <t>% исполнения</t>
  </si>
  <si>
    <t>исполнено за 2015 год, тыс.руб.</t>
  </si>
  <si>
    <t>структура налоговых (неналоговых) доходов за 2016 год</t>
  </si>
  <si>
    <t>наименование показателя</t>
  </si>
  <si>
    <t>ДОХОДЫ БЮДЖЕТА  ИТОГО</t>
  </si>
  <si>
    <t>БЕЗВОЗМЕЗДНЫЕ ПОСТУПЛЕНИЯ</t>
  </si>
  <si>
    <t>Налоговые доходы, из них:</t>
  </si>
  <si>
    <t xml:space="preserve">рост (снижение) 2016 год к 2015 году  </t>
  </si>
  <si>
    <t>справочно: утверждено на 2016год к исполнению на 2015 год</t>
  </si>
  <si>
    <t>фактически сложилось в % (гр3/гр5)</t>
  </si>
  <si>
    <t>фактически сложилось в тыс.руб. (гр.3-гр.5)</t>
  </si>
  <si>
    <t>Назначено на 2016 год (Решение Совета от 24.12.2015г. № 46) тыс.руб.</t>
  </si>
  <si>
    <t>Неналоговые доходы, из них: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</si>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</sst>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  <numFmt numFmtId="169" formatCode="[$-FC19]d\ mmmm\ yyyy\ &quot;г.&quot;"/>
    <numFmt numFmtId="170" formatCode="0.0"/>
    <numFmt numFmtId="171" formatCode="#,##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2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0" fontId="26" fillId="28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9" borderId="7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2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8" fillId="33" borderId="0" applyNumberFormat="0" applyBorder="0" applyAlignment="0" applyProtection="0"/>
  </cellStyleXfs>
  <cellXfs count="77">
    <xf numFmtId="0" fontId="0" fillId="2" borderId="0" xfId="0" applyFont="1" applyFill="1" applyAlignment="1">
      <alignment/>
    </xf>
    <xf numFmtId="0" fontId="39" fillId="2" borderId="0" xfId="0" applyFont="1" applyFill="1" applyAlignment="1">
      <alignment/>
    </xf>
    <xf numFmtId="0" fontId="39" fillId="2" borderId="0" xfId="0" applyFont="1" applyFill="1" applyAlignment="1">
      <alignment horizontal="left" wrapText="1"/>
    </xf>
    <xf numFmtId="0" fontId="40" fillId="2" borderId="0" xfId="0" applyFont="1" applyFill="1" applyAlignment="1">
      <alignment horizontal="center" wrapText="1"/>
    </xf>
    <xf numFmtId="0" fontId="40" fillId="2" borderId="0" xfId="0" applyFont="1" applyFill="1" applyAlignment="1">
      <alignment horizontal="center"/>
    </xf>
    <xf numFmtId="0" fontId="39" fillId="2" borderId="10" xfId="0" applyFont="1" applyFill="1" applyBorder="1" applyAlignment="1">
      <alignment horizontal="center" vertical="center" wrapText="1"/>
    </xf>
    <xf numFmtId="49" fontId="39" fillId="2" borderId="10" xfId="0" applyNumberFormat="1" applyFont="1" applyFill="1" applyBorder="1" applyAlignment="1">
      <alignment horizontal="center" vertical="top" shrinkToFit="1"/>
    </xf>
    <xf numFmtId="0" fontId="39" fillId="2" borderId="10" xfId="0" applyFont="1" applyFill="1" applyBorder="1" applyAlignment="1">
      <alignment horizontal="left" vertical="top" wrapText="1"/>
    </xf>
    <xf numFmtId="0" fontId="39" fillId="2" borderId="10" xfId="0" applyFont="1" applyFill="1" applyBorder="1" applyAlignment="1">
      <alignment horizontal="center" vertical="top" wrapText="1"/>
    </xf>
    <xf numFmtId="4" fontId="41" fillId="34" borderId="10" xfId="0" applyNumberFormat="1" applyFont="1" applyFill="1" applyBorder="1" applyAlignment="1">
      <alignment horizontal="right" vertical="top" shrinkToFit="1"/>
    </xf>
    <xf numFmtId="10" fontId="41" fillId="34" borderId="10" xfId="0" applyNumberFormat="1" applyFont="1" applyFill="1" applyBorder="1" applyAlignment="1">
      <alignment horizontal="center" vertical="top" shrinkToFit="1"/>
    </xf>
    <xf numFmtId="0" fontId="39" fillId="2" borderId="0" xfId="0" applyFont="1" applyFill="1" applyAlignment="1">
      <alignment horizontal="left" wrapText="1"/>
    </xf>
    <xf numFmtId="0" fontId="40" fillId="2" borderId="0" xfId="0" applyFont="1" applyFill="1" applyAlignment="1">
      <alignment horizontal="center" wrapText="1"/>
    </xf>
    <xf numFmtId="0" fontId="40" fillId="2" borderId="0" xfId="0" applyFont="1" applyFill="1" applyAlignment="1">
      <alignment horizontal="center"/>
    </xf>
    <xf numFmtId="4" fontId="41" fillId="0" borderId="10" xfId="0" applyNumberFormat="1" applyFont="1" applyFill="1" applyBorder="1" applyAlignment="1">
      <alignment horizontal="right" vertical="top" shrinkToFit="1"/>
    </xf>
    <xf numFmtId="0" fontId="39" fillId="2" borderId="11" xfId="0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right"/>
    </xf>
    <xf numFmtId="0" fontId="0" fillId="2" borderId="12" xfId="0" applyFont="1" applyFill="1" applyBorder="1" applyAlignment="1">
      <alignment/>
    </xf>
    <xf numFmtId="0" fontId="0" fillId="2" borderId="13" xfId="0" applyFont="1" applyFill="1" applyBorder="1" applyAlignment="1">
      <alignment/>
    </xf>
    <xf numFmtId="0" fontId="40" fillId="2" borderId="0" xfId="0" applyNumberFormat="1" applyFont="1" applyFill="1" applyAlignment="1">
      <alignment horizontal="center" wrapText="1"/>
    </xf>
    <xf numFmtId="0" fontId="40" fillId="2" borderId="0" xfId="0" applyNumberFormat="1" applyFont="1" applyFill="1" applyAlignment="1">
      <alignment horizontal="center"/>
    </xf>
    <xf numFmtId="0" fontId="39" fillId="2" borderId="0" xfId="0" applyNumberFormat="1" applyFont="1" applyFill="1" applyBorder="1" applyAlignment="1">
      <alignment horizontal="right"/>
    </xf>
    <xf numFmtId="0" fontId="41" fillId="2" borderId="11" xfId="0" applyFont="1" applyFill="1" applyBorder="1" applyAlignment="1">
      <alignment horizontal="center" vertical="center" wrapText="1"/>
    </xf>
    <xf numFmtId="0" fontId="41" fillId="2" borderId="10" xfId="0" applyFont="1" applyFill="1" applyBorder="1" applyAlignment="1">
      <alignment horizontal="left" vertical="top" wrapText="1"/>
    </xf>
    <xf numFmtId="0" fontId="39" fillId="2" borderId="11" xfId="0" applyFont="1" applyFill="1" applyBorder="1" applyAlignment="1">
      <alignment horizontal="center" vertical="center" wrapText="1"/>
    </xf>
    <xf numFmtId="0" fontId="39" fillId="2" borderId="10" xfId="0" applyFont="1" applyFill="1" applyBorder="1" applyAlignment="1">
      <alignment horizontal="right"/>
    </xf>
    <xf numFmtId="0" fontId="39" fillId="2" borderId="1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170" fontId="39" fillId="0" borderId="10" xfId="0" applyNumberFormat="1" applyFont="1" applyFill="1" applyBorder="1" applyAlignment="1">
      <alignment horizontal="center" vertical="top" shrinkToFit="1"/>
    </xf>
    <xf numFmtId="170" fontId="41" fillId="0" borderId="10" xfId="0" applyNumberFormat="1" applyFont="1" applyFill="1" applyBorder="1" applyAlignment="1">
      <alignment horizontal="center" vertical="top" shrinkToFit="1"/>
    </xf>
    <xf numFmtId="0" fontId="41" fillId="2" borderId="14" xfId="0" applyFont="1" applyFill="1" applyBorder="1" applyAlignment="1">
      <alignment horizontal="center" vertical="center" wrapText="1"/>
    </xf>
    <xf numFmtId="170" fontId="2" fillId="2" borderId="14" xfId="0" applyNumberFormat="1" applyFont="1" applyFill="1" applyBorder="1" applyAlignment="1">
      <alignment horizontal="center" vertical="center" wrapText="1"/>
    </xf>
    <xf numFmtId="10" fontId="41" fillId="2" borderId="14" xfId="0" applyNumberFormat="1" applyFont="1" applyFill="1" applyBorder="1" applyAlignment="1">
      <alignment horizontal="center" vertical="center" wrapText="1"/>
    </xf>
    <xf numFmtId="10" fontId="39" fillId="2" borderId="14" xfId="0" applyNumberFormat="1" applyFont="1" applyFill="1" applyBorder="1" applyAlignment="1">
      <alignment horizontal="center" vertical="center" wrapText="1"/>
    </xf>
    <xf numFmtId="168" fontId="2" fillId="2" borderId="14" xfId="0" applyNumberFormat="1" applyFont="1" applyFill="1" applyBorder="1" applyAlignment="1">
      <alignment horizontal="center" vertical="center" wrapText="1"/>
    </xf>
    <xf numFmtId="168" fontId="0" fillId="2" borderId="14" xfId="0" applyNumberFormat="1" applyFont="1" applyFill="1" applyBorder="1" applyAlignment="1">
      <alignment horizontal="center" vertical="center" wrapText="1"/>
    </xf>
    <xf numFmtId="0" fontId="39" fillId="2" borderId="15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39" fillId="2" borderId="17" xfId="0" applyFont="1" applyFill="1" applyBorder="1" applyAlignment="1">
      <alignment horizontal="right"/>
    </xf>
    <xf numFmtId="0" fontId="39" fillId="2" borderId="18" xfId="0" applyFont="1" applyFill="1" applyBorder="1" applyAlignment="1">
      <alignment horizontal="right"/>
    </xf>
    <xf numFmtId="0" fontId="39" fillId="2" borderId="19" xfId="0" applyFont="1" applyFill="1" applyBorder="1" applyAlignment="1">
      <alignment horizontal="right"/>
    </xf>
    <xf numFmtId="0" fontId="39" fillId="2" borderId="0" xfId="0" applyFont="1" applyFill="1" applyAlignment="1">
      <alignment horizontal="left" wrapText="1"/>
    </xf>
    <xf numFmtId="0" fontId="39" fillId="2" borderId="10" xfId="0" applyFont="1" applyFill="1" applyBorder="1" applyAlignment="1">
      <alignment horizontal="center" vertical="center" wrapText="1"/>
    </xf>
    <xf numFmtId="0" fontId="39" fillId="2" borderId="20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/>
    </xf>
    <xf numFmtId="0" fontId="0" fillId="2" borderId="22" xfId="0" applyFont="1" applyFill="1" applyBorder="1" applyAlignment="1">
      <alignment/>
    </xf>
    <xf numFmtId="0" fontId="0" fillId="2" borderId="23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24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2" borderId="13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40" fillId="2" borderId="0" xfId="0" applyFont="1" applyFill="1" applyAlignment="1">
      <alignment horizontal="center" wrapText="1"/>
    </xf>
    <xf numFmtId="0" fontId="40" fillId="2" borderId="0" xfId="0" applyFont="1" applyFill="1" applyAlignment="1">
      <alignment horizontal="center"/>
    </xf>
    <xf numFmtId="0" fontId="39" fillId="2" borderId="13" xfId="0" applyFont="1" applyFill="1" applyBorder="1" applyAlignment="1">
      <alignment horizontal="right"/>
    </xf>
    <xf numFmtId="0" fontId="0" fillId="2" borderId="10" xfId="0" applyFont="1" applyFill="1" applyBorder="1" applyAlignment="1">
      <alignment horizontal="center" vertical="center" wrapText="1"/>
    </xf>
    <xf numFmtId="10" fontId="39" fillId="2" borderId="15" xfId="0" applyNumberFormat="1" applyFont="1" applyFill="1" applyBorder="1" applyAlignment="1">
      <alignment horizontal="center" vertical="center" wrapText="1"/>
    </xf>
    <xf numFmtId="10" fontId="0" fillId="2" borderId="16" xfId="0" applyNumberFormat="1" applyFont="1" applyFill="1" applyBorder="1" applyAlignment="1">
      <alignment/>
    </xf>
    <xf numFmtId="10" fontId="0" fillId="2" borderId="11" xfId="0" applyNumberFormat="1" applyFont="1" applyFill="1" applyBorder="1" applyAlignment="1">
      <alignment/>
    </xf>
    <xf numFmtId="0" fontId="39" fillId="2" borderId="14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10" fontId="0" fillId="2" borderId="14" xfId="0" applyNumberFormat="1" applyFont="1" applyFill="1" applyBorder="1" applyAlignment="1">
      <alignment horizontal="center"/>
    </xf>
    <xf numFmtId="1" fontId="0" fillId="2" borderId="14" xfId="0" applyNumberFormat="1" applyFont="1" applyFill="1" applyBorder="1" applyAlignment="1">
      <alignment horizontal="center"/>
    </xf>
    <xf numFmtId="170" fontId="2" fillId="2" borderId="14" xfId="0" applyNumberFormat="1" applyFont="1" applyFill="1" applyBorder="1" applyAlignment="1">
      <alignment horizontal="center"/>
    </xf>
    <xf numFmtId="4" fontId="2" fillId="2" borderId="14" xfId="0" applyNumberFormat="1" applyFont="1" applyFill="1" applyBorder="1" applyAlignment="1">
      <alignment horizontal="center"/>
    </xf>
    <xf numFmtId="171" fontId="2" fillId="2" borderId="14" xfId="0" applyNumberFormat="1" applyFont="1" applyFill="1" applyBorder="1" applyAlignment="1">
      <alignment horizontal="center"/>
    </xf>
    <xf numFmtId="168" fontId="2" fillId="2" borderId="14" xfId="0" applyNumberFormat="1" applyFont="1" applyFill="1" applyBorder="1" applyAlignment="1">
      <alignment horizontal="center"/>
    </xf>
    <xf numFmtId="171" fontId="41" fillId="0" borderId="10" xfId="0" applyNumberFormat="1" applyFont="1" applyFill="1" applyBorder="1" applyAlignment="1">
      <alignment horizontal="center" vertical="top" shrinkToFit="1"/>
    </xf>
    <xf numFmtId="4" fontId="41" fillId="0" borderId="10" xfId="0" applyNumberFormat="1" applyFont="1" applyFill="1" applyBorder="1" applyAlignment="1">
      <alignment horizontal="center" vertical="top" shrinkToFit="1"/>
    </xf>
    <xf numFmtId="4" fontId="41" fillId="34" borderId="10" xfId="0" applyNumberFormat="1" applyFont="1" applyFill="1" applyBorder="1" applyAlignment="1">
      <alignment horizontal="center" vertical="top" shrinkToFit="1"/>
    </xf>
    <xf numFmtId="171" fontId="39" fillId="0" borderId="10" xfId="0" applyNumberFormat="1" applyFont="1" applyFill="1" applyBorder="1" applyAlignment="1">
      <alignment horizontal="center" vertical="top" shrinkToFit="1"/>
    </xf>
    <xf numFmtId="10" fontId="2" fillId="2" borderId="14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1"/>
  <sheetViews>
    <sheetView showGridLines="0" showZeros="0" tabSelected="1" zoomScalePageLayoutView="0" workbookViewId="0" topLeftCell="B1">
      <pane ySplit="10" topLeftCell="A11" activePane="bottomLeft" state="frozen"/>
      <selection pane="topLeft" activeCell="A1" sqref="A1"/>
      <selection pane="bottomLeft" activeCell="AF4" sqref="AF4"/>
    </sheetView>
  </sheetViews>
  <sheetFormatPr defaultColWidth="9.00390625" defaultRowHeight="12.75"/>
  <cols>
    <col min="1" max="1" width="98.75390625" style="0" hidden="1" customWidth="1"/>
    <col min="2" max="2" width="47.75390625" style="0" customWidth="1"/>
    <col min="3" max="4" width="9.125" style="0" hidden="1" customWidth="1"/>
    <col min="5" max="5" width="25.375" style="0" hidden="1" customWidth="1"/>
    <col min="6" max="6" width="12.125" style="0" hidden="1" customWidth="1"/>
    <col min="7" max="7" width="11.875" style="0" hidden="1" customWidth="1"/>
    <col min="8" max="8" width="25.375" style="0" hidden="1" customWidth="1"/>
    <col min="9" max="9" width="13.625" style="0" hidden="1" customWidth="1"/>
    <col min="10" max="10" width="11.875" style="0" hidden="1" customWidth="1"/>
    <col min="11" max="11" width="13.875" style="0" hidden="1" customWidth="1"/>
    <col min="12" max="13" width="14.625" style="0" hidden="1" customWidth="1"/>
    <col min="14" max="24" width="15.75390625" style="0" hidden="1" customWidth="1"/>
    <col min="25" max="25" width="15.75390625" style="0" customWidth="1"/>
    <col min="26" max="30" width="15.75390625" style="0" hidden="1" customWidth="1"/>
    <col min="31" max="37" width="15.75390625" style="0" customWidth="1"/>
  </cols>
  <sheetData>
    <row r="1" spans="1:37" ht="12.7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11"/>
      <c r="AF1" s="11"/>
      <c r="AG1" s="11"/>
      <c r="AH1" s="11"/>
      <c r="AI1" s="11"/>
      <c r="AJ1" s="11"/>
      <c r="AK1" s="11"/>
    </row>
    <row r="2" spans="1:37" ht="12.7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11"/>
      <c r="AF2" s="11"/>
      <c r="AG2" s="11"/>
      <c r="AH2" s="11"/>
      <c r="AI2" s="11"/>
      <c r="AJ2" s="11"/>
      <c r="AK2" s="11"/>
    </row>
    <row r="3" spans="1:37" ht="12.7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11"/>
      <c r="AF3" s="11"/>
      <c r="AG3" s="11"/>
      <c r="AH3" s="11"/>
      <c r="AI3" s="11"/>
      <c r="AJ3" s="11"/>
      <c r="AK3" s="11"/>
    </row>
    <row r="4" spans="1:37" ht="44.25" customHeight="1">
      <c r="A4" s="53" t="s">
        <v>52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3"/>
      <c r="AD4" s="3"/>
      <c r="AE4" s="12"/>
      <c r="AF4" s="19"/>
      <c r="AG4" s="12"/>
      <c r="AH4" s="12"/>
      <c r="AI4" s="12"/>
      <c r="AJ4" s="12"/>
      <c r="AK4" s="12"/>
    </row>
    <row r="5" spans="1:37" ht="15.75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4"/>
      <c r="AD5" s="4"/>
      <c r="AE5" s="13"/>
      <c r="AF5" s="20"/>
      <c r="AG5" s="13"/>
      <c r="AH5" s="13"/>
      <c r="AI5" s="13"/>
      <c r="AJ5" s="13"/>
      <c r="AK5" s="13"/>
    </row>
    <row r="6" spans="1:37" ht="12.75" customHeight="1">
      <c r="A6" s="55" t="s">
        <v>1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16"/>
      <c r="AF6" s="21"/>
      <c r="AG6" s="16"/>
      <c r="AH6" s="16"/>
      <c r="AI6" s="16"/>
      <c r="AJ6" s="16"/>
      <c r="AK6" s="16"/>
    </row>
    <row r="7" spans="1:37" ht="12.7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21"/>
      <c r="AG7" s="16"/>
      <c r="AH7" s="16"/>
      <c r="AI7" s="16"/>
      <c r="AJ7" s="16"/>
      <c r="AK7" s="16"/>
    </row>
    <row r="8" spans="1:37" ht="12.75" customHeight="1">
      <c r="A8" s="25"/>
      <c r="B8" s="36" t="s">
        <v>57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44" t="s">
        <v>65</v>
      </c>
      <c r="X8" s="45"/>
      <c r="Y8" s="46"/>
      <c r="Z8" s="25"/>
      <c r="AA8" s="25"/>
      <c r="AB8" s="25"/>
      <c r="AC8" s="25"/>
      <c r="AD8" s="25"/>
      <c r="AE8" s="36" t="s">
        <v>53</v>
      </c>
      <c r="AF8" s="57" t="s">
        <v>54</v>
      </c>
      <c r="AG8" s="36" t="s">
        <v>55</v>
      </c>
      <c r="AH8" s="39" t="s">
        <v>61</v>
      </c>
      <c r="AI8" s="40"/>
      <c r="AJ8" s="41"/>
      <c r="AK8" s="36" t="s">
        <v>56</v>
      </c>
    </row>
    <row r="9" spans="1:37" ht="25.5" customHeight="1">
      <c r="A9" s="43" t="s">
        <v>2</v>
      </c>
      <c r="B9" s="37"/>
      <c r="C9" s="43" t="s">
        <v>2</v>
      </c>
      <c r="D9" s="43" t="s">
        <v>2</v>
      </c>
      <c r="E9" s="43" t="s">
        <v>3</v>
      </c>
      <c r="F9" s="43"/>
      <c r="G9" s="43"/>
      <c r="H9" s="43" t="s">
        <v>4</v>
      </c>
      <c r="I9" s="43"/>
      <c r="J9" s="43"/>
      <c r="K9" s="43" t="s">
        <v>2</v>
      </c>
      <c r="L9" s="43" t="s">
        <v>2</v>
      </c>
      <c r="M9" s="43" t="s">
        <v>2</v>
      </c>
      <c r="N9" s="43" t="s">
        <v>2</v>
      </c>
      <c r="O9" s="43" t="s">
        <v>2</v>
      </c>
      <c r="P9" s="43" t="s">
        <v>2</v>
      </c>
      <c r="Q9" s="43" t="s">
        <v>2</v>
      </c>
      <c r="R9" s="43" t="s">
        <v>2</v>
      </c>
      <c r="S9" s="43" t="s">
        <v>2</v>
      </c>
      <c r="T9" s="43" t="s">
        <v>2</v>
      </c>
      <c r="U9" s="43" t="s">
        <v>2</v>
      </c>
      <c r="V9" s="43" t="s">
        <v>2</v>
      </c>
      <c r="W9" s="47"/>
      <c r="X9" s="48"/>
      <c r="Y9" s="49"/>
      <c r="Z9" s="5" t="s">
        <v>2</v>
      </c>
      <c r="AA9" s="43" t="s">
        <v>5</v>
      </c>
      <c r="AB9" s="43"/>
      <c r="AC9" s="43" t="s">
        <v>6</v>
      </c>
      <c r="AD9" s="43"/>
      <c r="AE9" s="37"/>
      <c r="AF9" s="58"/>
      <c r="AG9" s="37"/>
      <c r="AH9" s="43" t="s">
        <v>62</v>
      </c>
      <c r="AI9" s="43" t="s">
        <v>63</v>
      </c>
      <c r="AJ9" s="43" t="s">
        <v>64</v>
      </c>
      <c r="AK9" s="37"/>
    </row>
    <row r="10" spans="1:37" ht="40.5" customHeight="1">
      <c r="A10" s="43"/>
      <c r="B10" s="38"/>
      <c r="C10" s="43"/>
      <c r="D10" s="43"/>
      <c r="E10" s="5" t="s">
        <v>2</v>
      </c>
      <c r="F10" s="5" t="s">
        <v>2</v>
      </c>
      <c r="G10" s="5" t="s">
        <v>2</v>
      </c>
      <c r="H10" s="5" t="s">
        <v>2</v>
      </c>
      <c r="I10" s="5" t="s">
        <v>2</v>
      </c>
      <c r="J10" s="5" t="s">
        <v>2</v>
      </c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50"/>
      <c r="X10" s="51"/>
      <c r="Y10" s="52"/>
      <c r="Z10" s="5"/>
      <c r="AA10" s="5" t="s">
        <v>2</v>
      </c>
      <c r="AB10" s="5" t="s">
        <v>2</v>
      </c>
      <c r="AC10" s="5" t="s">
        <v>2</v>
      </c>
      <c r="AD10" s="5" t="s">
        <v>2</v>
      </c>
      <c r="AE10" s="38"/>
      <c r="AF10" s="59"/>
      <c r="AG10" s="38"/>
      <c r="AH10" s="56"/>
      <c r="AI10" s="56"/>
      <c r="AJ10" s="56"/>
      <c r="AK10" s="38"/>
    </row>
    <row r="11" spans="1:37" ht="24" customHeight="1">
      <c r="A11" s="24"/>
      <c r="B11" s="62">
        <v>1</v>
      </c>
      <c r="C11" s="24"/>
      <c r="D11" s="24"/>
      <c r="E11" s="26"/>
      <c r="F11" s="26"/>
      <c r="G11" s="26"/>
      <c r="H11" s="26"/>
      <c r="I11" s="26"/>
      <c r="J11" s="26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63"/>
      <c r="X11" s="64"/>
      <c r="Y11" s="65">
        <v>2</v>
      </c>
      <c r="Z11" s="60"/>
      <c r="AA11" s="60"/>
      <c r="AB11" s="60"/>
      <c r="AC11" s="60"/>
      <c r="AD11" s="60"/>
      <c r="AE11" s="65">
        <v>3</v>
      </c>
      <c r="AF11" s="67">
        <v>4</v>
      </c>
      <c r="AG11" s="65">
        <v>5</v>
      </c>
      <c r="AH11" s="61">
        <v>6</v>
      </c>
      <c r="AI11" s="61">
        <v>7</v>
      </c>
      <c r="AJ11" s="61">
        <v>8</v>
      </c>
      <c r="AK11" s="65">
        <v>9</v>
      </c>
    </row>
    <row r="12" spans="1:37" ht="40.5" customHeight="1">
      <c r="A12" s="24"/>
      <c r="B12" s="22" t="s">
        <v>58</v>
      </c>
      <c r="C12" s="24"/>
      <c r="D12" s="24"/>
      <c r="E12" s="5"/>
      <c r="F12" s="5"/>
      <c r="G12" s="5"/>
      <c r="H12" s="5"/>
      <c r="I12" s="5"/>
      <c r="J12" s="5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17"/>
      <c r="X12" s="18"/>
      <c r="Y12" s="68">
        <v>252125.9</v>
      </c>
      <c r="Z12" s="30"/>
      <c r="AA12" s="30"/>
      <c r="AB12" s="30"/>
      <c r="AC12" s="30"/>
      <c r="AD12" s="30"/>
      <c r="AE12" s="27">
        <v>257208.3</v>
      </c>
      <c r="AF12" s="32">
        <f>AE12/Y12</f>
        <v>1.0201581828760948</v>
      </c>
      <c r="AG12" s="27">
        <v>330903.3</v>
      </c>
      <c r="AH12" s="34">
        <f>Y12/AG12</f>
        <v>0.7619322623860203</v>
      </c>
      <c r="AI12" s="34">
        <f>AE12/AG12</f>
        <v>0.7772914322703944</v>
      </c>
      <c r="AJ12" s="27">
        <f>AE12-AG12</f>
        <v>-73695</v>
      </c>
      <c r="AK12" s="27"/>
    </row>
    <row r="13" spans="1:37" ht="40.5" customHeight="1">
      <c r="A13" s="24"/>
      <c r="B13" s="22" t="s">
        <v>59</v>
      </c>
      <c r="C13" s="24"/>
      <c r="D13" s="24"/>
      <c r="E13" s="5"/>
      <c r="F13" s="5"/>
      <c r="G13" s="5"/>
      <c r="H13" s="5"/>
      <c r="I13" s="5"/>
      <c r="J13" s="5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17"/>
      <c r="X13" s="18"/>
      <c r="Y13" s="68">
        <v>193223</v>
      </c>
      <c r="Z13" s="30"/>
      <c r="AA13" s="30"/>
      <c r="AB13" s="30"/>
      <c r="AC13" s="30"/>
      <c r="AD13" s="30"/>
      <c r="AE13" s="31">
        <v>192623.4</v>
      </c>
      <c r="AF13" s="32">
        <f>AE13/Y13</f>
        <v>0.9968968497539112</v>
      </c>
      <c r="AG13" s="27">
        <v>268550.4</v>
      </c>
      <c r="AH13" s="34">
        <f>Y13/AG13</f>
        <v>0.7195036760325063</v>
      </c>
      <c r="AI13" s="34">
        <f aca="true" t="shared" si="0" ref="AI13:AI39">AE13/AG13</f>
        <v>0.7172709480231643</v>
      </c>
      <c r="AJ13" s="27">
        <f aca="true" t="shared" si="1" ref="AJ13:AJ39">AE13-AG13</f>
        <v>-75927.00000000003</v>
      </c>
      <c r="AK13" s="27"/>
    </row>
    <row r="14" spans="1:37" ht="24.75" customHeight="1">
      <c r="A14" s="15"/>
      <c r="B14" s="22" t="s">
        <v>51</v>
      </c>
      <c r="C14" s="15"/>
      <c r="D14" s="15"/>
      <c r="E14" s="5"/>
      <c r="F14" s="5"/>
      <c r="G14" s="5"/>
      <c r="H14" s="5"/>
      <c r="I14" s="5"/>
      <c r="J14" s="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7"/>
      <c r="X14" s="18"/>
      <c r="Y14" s="68">
        <v>58902.9</v>
      </c>
      <c r="Z14" s="69"/>
      <c r="AA14" s="69"/>
      <c r="AB14" s="69"/>
      <c r="AC14" s="69"/>
      <c r="AD14" s="69"/>
      <c r="AE14" s="68">
        <v>64584.9</v>
      </c>
      <c r="AF14" s="32">
        <f aca="true" t="shared" si="2" ref="AF14:AF38">AE14/Y14</f>
        <v>1.0964638413388814</v>
      </c>
      <c r="AG14" s="70">
        <v>62352.9</v>
      </c>
      <c r="AH14" s="34">
        <f aca="true" t="shared" si="3" ref="AH14:AH39">Y14/AG14</f>
        <v>0.9446697747819267</v>
      </c>
      <c r="AI14" s="34">
        <f t="shared" si="0"/>
        <v>1.0357962500541273</v>
      </c>
      <c r="AJ14" s="27">
        <f t="shared" si="1"/>
        <v>2232</v>
      </c>
      <c r="AK14" s="71"/>
    </row>
    <row r="15" spans="1:37" ht="24.75" customHeight="1">
      <c r="A15" s="24"/>
      <c r="B15" s="22" t="s">
        <v>60</v>
      </c>
      <c r="C15" s="24"/>
      <c r="D15" s="24"/>
      <c r="E15" s="5"/>
      <c r="F15" s="5"/>
      <c r="G15" s="5"/>
      <c r="H15" s="5"/>
      <c r="I15" s="5"/>
      <c r="J15" s="5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17"/>
      <c r="X15" s="18"/>
      <c r="Y15" s="68">
        <v>37925.1</v>
      </c>
      <c r="Z15" s="69"/>
      <c r="AA15" s="69"/>
      <c r="AB15" s="69"/>
      <c r="AC15" s="69"/>
      <c r="AD15" s="69"/>
      <c r="AE15" s="68">
        <v>40289.1</v>
      </c>
      <c r="AF15" s="32">
        <f t="shared" si="2"/>
        <v>1.062333388705633</v>
      </c>
      <c r="AG15" s="72">
        <v>37026.2</v>
      </c>
      <c r="AH15" s="34">
        <f t="shared" si="3"/>
        <v>1.0242774035682842</v>
      </c>
      <c r="AI15" s="34">
        <f t="shared" si="0"/>
        <v>1.0881240851073024</v>
      </c>
      <c r="AJ15" s="27">
        <f t="shared" si="1"/>
        <v>3262.9000000000015</v>
      </c>
      <c r="AK15" s="76">
        <v>1</v>
      </c>
    </row>
    <row r="16" spans="1:37" ht="12.75" customHeight="1">
      <c r="A16" s="6" t="s">
        <v>7</v>
      </c>
      <c r="B16" s="7" t="s">
        <v>43</v>
      </c>
      <c r="C16" s="6"/>
      <c r="D16" s="6"/>
      <c r="E16" s="8"/>
      <c r="F16" s="6"/>
      <c r="G16" s="6"/>
      <c r="H16" s="6"/>
      <c r="I16" s="6"/>
      <c r="J16" s="6"/>
      <c r="K16" s="6"/>
      <c r="L16" s="6"/>
      <c r="M16" s="6"/>
      <c r="N16" s="9">
        <v>0</v>
      </c>
      <c r="O16" s="9">
        <v>28778200</v>
      </c>
      <c r="P16" s="9">
        <v>-3720200</v>
      </c>
      <c r="Q16" s="14">
        <v>25058000</v>
      </c>
      <c r="R16" s="14">
        <v>25058000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26173387.91</v>
      </c>
      <c r="Y16" s="28">
        <v>26345</v>
      </c>
      <c r="Z16" s="73"/>
      <c r="AA16" s="74"/>
      <c r="AB16" s="10"/>
      <c r="AC16" s="74"/>
      <c r="AD16" s="10"/>
      <c r="AE16" s="28">
        <v>28344.4</v>
      </c>
      <c r="AF16" s="33">
        <f t="shared" si="2"/>
        <v>1.0758929588157147</v>
      </c>
      <c r="AG16" s="75">
        <v>26173.4</v>
      </c>
      <c r="AH16" s="35">
        <f t="shared" si="3"/>
        <v>1.0065562746910985</v>
      </c>
      <c r="AI16" s="34">
        <f t="shared" si="0"/>
        <v>1.0829468085919292</v>
      </c>
      <c r="AJ16" s="27">
        <f t="shared" si="1"/>
        <v>2171</v>
      </c>
      <c r="AK16" s="66">
        <v>0.7035</v>
      </c>
    </row>
    <row r="17" spans="1:37" ht="24.75" customHeight="1">
      <c r="A17" s="6" t="s">
        <v>8</v>
      </c>
      <c r="B17" s="7" t="s">
        <v>44</v>
      </c>
      <c r="C17" s="6"/>
      <c r="D17" s="6"/>
      <c r="E17" s="8"/>
      <c r="F17" s="6"/>
      <c r="G17" s="6"/>
      <c r="H17" s="6"/>
      <c r="I17" s="6"/>
      <c r="J17" s="6"/>
      <c r="K17" s="6"/>
      <c r="L17" s="6"/>
      <c r="M17" s="6"/>
      <c r="N17" s="9">
        <v>0</v>
      </c>
      <c r="O17" s="9">
        <v>5428200</v>
      </c>
      <c r="P17" s="9">
        <v>728800</v>
      </c>
      <c r="Q17" s="14">
        <v>6157000</v>
      </c>
      <c r="R17" s="14">
        <v>6157000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6066397.4</v>
      </c>
      <c r="Y17" s="28">
        <v>7001.1</v>
      </c>
      <c r="Z17" s="73"/>
      <c r="AA17" s="74"/>
      <c r="AB17" s="10"/>
      <c r="AC17" s="74"/>
      <c r="AD17" s="10"/>
      <c r="AE17" s="28">
        <v>7308.3</v>
      </c>
      <c r="AF17" s="33">
        <f t="shared" si="2"/>
        <v>1.0438788190427217</v>
      </c>
      <c r="AG17" s="75">
        <v>6066.4</v>
      </c>
      <c r="AH17" s="35">
        <f t="shared" si="3"/>
        <v>1.1540782012396151</v>
      </c>
      <c r="AI17" s="34">
        <f t="shared" si="0"/>
        <v>1.204717789792958</v>
      </c>
      <c r="AJ17" s="27">
        <f t="shared" si="1"/>
        <v>1241.9000000000005</v>
      </c>
      <c r="AK17" s="66">
        <v>0.1814</v>
      </c>
    </row>
    <row r="18" spans="1:37" ht="25.5" customHeight="1">
      <c r="A18" s="6" t="s">
        <v>9</v>
      </c>
      <c r="B18" s="7" t="s">
        <v>10</v>
      </c>
      <c r="C18" s="6"/>
      <c r="D18" s="6"/>
      <c r="E18" s="8"/>
      <c r="F18" s="6"/>
      <c r="G18" s="6"/>
      <c r="H18" s="6"/>
      <c r="I18" s="6"/>
      <c r="J18" s="6"/>
      <c r="K18" s="6"/>
      <c r="L18" s="6"/>
      <c r="M18" s="6"/>
      <c r="N18" s="9">
        <v>0</v>
      </c>
      <c r="O18" s="9">
        <v>3517000</v>
      </c>
      <c r="P18" s="9">
        <v>355200</v>
      </c>
      <c r="Q18" s="14">
        <v>3872200</v>
      </c>
      <c r="R18" s="14">
        <v>3872200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3428317.12</v>
      </c>
      <c r="Y18" s="28">
        <v>3300</v>
      </c>
      <c r="Z18" s="73"/>
      <c r="AA18" s="74"/>
      <c r="AB18" s="10"/>
      <c r="AC18" s="74"/>
      <c r="AD18" s="10"/>
      <c r="AE18" s="28">
        <v>3257.8</v>
      </c>
      <c r="AF18" s="33">
        <f t="shared" si="2"/>
        <v>0.9872121212121213</v>
      </c>
      <c r="AG18" s="75">
        <v>3428.3</v>
      </c>
      <c r="AH18" s="35">
        <f t="shared" si="3"/>
        <v>0.9625762039494793</v>
      </c>
      <c r="AI18" s="34">
        <f t="shared" si="0"/>
        <v>0.950266896129277</v>
      </c>
      <c r="AJ18" s="27">
        <f t="shared" si="1"/>
        <v>-170.5</v>
      </c>
      <c r="AK18" s="66">
        <v>0.0809</v>
      </c>
    </row>
    <row r="19" spans="1:37" ht="12.75" customHeight="1">
      <c r="A19" s="6" t="s">
        <v>11</v>
      </c>
      <c r="B19" s="7" t="s">
        <v>12</v>
      </c>
      <c r="C19" s="6"/>
      <c r="D19" s="6"/>
      <c r="E19" s="8"/>
      <c r="F19" s="6"/>
      <c r="G19" s="6"/>
      <c r="H19" s="6"/>
      <c r="I19" s="6"/>
      <c r="J19" s="6"/>
      <c r="K19" s="6"/>
      <c r="L19" s="6"/>
      <c r="M19" s="6"/>
      <c r="N19" s="9">
        <v>0</v>
      </c>
      <c r="O19" s="9">
        <v>18000</v>
      </c>
      <c r="P19" s="9">
        <v>-14400</v>
      </c>
      <c r="Q19" s="14">
        <v>3600</v>
      </c>
      <c r="R19" s="14">
        <v>3600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3166.18</v>
      </c>
      <c r="Y19" s="28">
        <v>5</v>
      </c>
      <c r="Z19" s="73"/>
      <c r="AA19" s="74"/>
      <c r="AB19" s="10"/>
      <c r="AC19" s="74"/>
      <c r="AD19" s="10"/>
      <c r="AE19" s="28">
        <v>4.3</v>
      </c>
      <c r="AF19" s="33">
        <f t="shared" si="2"/>
        <v>0.86</v>
      </c>
      <c r="AG19" s="75">
        <v>3.2</v>
      </c>
      <c r="AH19" s="35">
        <f t="shared" si="3"/>
        <v>1.5625</v>
      </c>
      <c r="AI19" s="34">
        <f t="shared" si="0"/>
        <v>1.3437499999999998</v>
      </c>
      <c r="AJ19" s="27">
        <f t="shared" si="1"/>
        <v>1.0999999999999996</v>
      </c>
      <c r="AK19" s="66">
        <v>0.0001</v>
      </c>
    </row>
    <row r="20" spans="1:37" ht="24" customHeight="1">
      <c r="A20" s="6" t="s">
        <v>13</v>
      </c>
      <c r="B20" s="7" t="s">
        <v>45</v>
      </c>
      <c r="C20" s="6"/>
      <c r="D20" s="6"/>
      <c r="E20" s="8"/>
      <c r="F20" s="6"/>
      <c r="G20" s="6"/>
      <c r="H20" s="6"/>
      <c r="I20" s="6"/>
      <c r="J20" s="6"/>
      <c r="K20" s="6"/>
      <c r="L20" s="6"/>
      <c r="M20" s="6"/>
      <c r="N20" s="9">
        <v>0</v>
      </c>
      <c r="O20" s="9">
        <v>30000</v>
      </c>
      <c r="P20" s="9">
        <v>-23200</v>
      </c>
      <c r="Q20" s="14">
        <v>6800</v>
      </c>
      <c r="R20" s="14">
        <v>6800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30994</v>
      </c>
      <c r="Y20" s="28">
        <v>39</v>
      </c>
      <c r="Z20" s="73"/>
      <c r="AA20" s="74"/>
      <c r="AB20" s="10"/>
      <c r="AC20" s="74"/>
      <c r="AD20" s="10"/>
      <c r="AE20" s="28">
        <v>47</v>
      </c>
      <c r="AF20" s="33">
        <f t="shared" si="2"/>
        <v>1.205128205128205</v>
      </c>
      <c r="AG20" s="75">
        <v>31</v>
      </c>
      <c r="AH20" s="35">
        <f t="shared" si="3"/>
        <v>1.2580645161290323</v>
      </c>
      <c r="AI20" s="34">
        <f t="shared" si="0"/>
        <v>1.5161290322580645</v>
      </c>
      <c r="AJ20" s="27">
        <f t="shared" si="1"/>
        <v>16</v>
      </c>
      <c r="AK20" s="66">
        <v>0.0011</v>
      </c>
    </row>
    <row r="21" spans="1:37" ht="12.75" customHeight="1">
      <c r="A21" s="6" t="s">
        <v>14</v>
      </c>
      <c r="B21" s="7" t="s">
        <v>15</v>
      </c>
      <c r="C21" s="6"/>
      <c r="D21" s="6"/>
      <c r="E21" s="8"/>
      <c r="F21" s="6"/>
      <c r="G21" s="6"/>
      <c r="H21" s="6"/>
      <c r="I21" s="6"/>
      <c r="J21" s="6"/>
      <c r="K21" s="6"/>
      <c r="L21" s="6"/>
      <c r="M21" s="6"/>
      <c r="N21" s="9">
        <v>0</v>
      </c>
      <c r="O21" s="9">
        <v>0</v>
      </c>
      <c r="P21" s="9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47.18</v>
      </c>
      <c r="Y21" s="28"/>
      <c r="Z21" s="73"/>
      <c r="AA21" s="74"/>
      <c r="AB21" s="10"/>
      <c r="AC21" s="74"/>
      <c r="AD21" s="10"/>
      <c r="AE21" s="28">
        <v>0.1</v>
      </c>
      <c r="AF21" s="33"/>
      <c r="AG21" s="75"/>
      <c r="AH21" s="35"/>
      <c r="AI21" s="34"/>
      <c r="AJ21" s="27">
        <f t="shared" si="1"/>
        <v>0.1</v>
      </c>
      <c r="AK21" s="66"/>
    </row>
    <row r="22" spans="1:37" ht="25.5" customHeight="1">
      <c r="A22" s="6" t="s">
        <v>16</v>
      </c>
      <c r="B22" s="7" t="s">
        <v>46</v>
      </c>
      <c r="C22" s="6"/>
      <c r="D22" s="6"/>
      <c r="E22" s="8"/>
      <c r="F22" s="6"/>
      <c r="G22" s="6"/>
      <c r="H22" s="6"/>
      <c r="I22" s="6"/>
      <c r="J22" s="6"/>
      <c r="K22" s="6"/>
      <c r="L22" s="6"/>
      <c r="M22" s="6"/>
      <c r="N22" s="9">
        <v>0</v>
      </c>
      <c r="O22" s="9">
        <v>900000</v>
      </c>
      <c r="P22" s="9">
        <v>300000</v>
      </c>
      <c r="Q22" s="14">
        <v>1200000</v>
      </c>
      <c r="R22" s="14">
        <v>1200000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1312755.89</v>
      </c>
      <c r="Y22" s="28">
        <v>1200</v>
      </c>
      <c r="Z22" s="73"/>
      <c r="AA22" s="74"/>
      <c r="AB22" s="10"/>
      <c r="AC22" s="74"/>
      <c r="AD22" s="10"/>
      <c r="AE22" s="28">
        <v>1281.9</v>
      </c>
      <c r="AF22" s="33">
        <f t="shared" si="2"/>
        <v>1.0682500000000001</v>
      </c>
      <c r="AG22" s="75">
        <v>1312.7</v>
      </c>
      <c r="AH22" s="35">
        <f t="shared" si="3"/>
        <v>0.9141464157842614</v>
      </c>
      <c r="AI22" s="34">
        <f t="shared" si="0"/>
        <v>0.9765369086615373</v>
      </c>
      <c r="AJ22" s="27">
        <f t="shared" si="1"/>
        <v>-30.799999999999955</v>
      </c>
      <c r="AK22" s="66">
        <v>0.0318</v>
      </c>
    </row>
    <row r="23" spans="1:37" ht="38.25" customHeight="1">
      <c r="A23" s="6" t="s">
        <v>17</v>
      </c>
      <c r="B23" s="7" t="s">
        <v>48</v>
      </c>
      <c r="C23" s="6"/>
      <c r="D23" s="6"/>
      <c r="E23" s="8"/>
      <c r="F23" s="6"/>
      <c r="G23" s="6"/>
      <c r="H23" s="6"/>
      <c r="I23" s="6"/>
      <c r="J23" s="6"/>
      <c r="K23" s="6"/>
      <c r="L23" s="6"/>
      <c r="M23" s="6"/>
      <c r="N23" s="9">
        <v>0</v>
      </c>
      <c r="O23" s="9">
        <v>0</v>
      </c>
      <c r="P23" s="9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10350</v>
      </c>
      <c r="Y23" s="28">
        <v>35</v>
      </c>
      <c r="Z23" s="73"/>
      <c r="AA23" s="74"/>
      <c r="AB23" s="10"/>
      <c r="AC23" s="74"/>
      <c r="AD23" s="10"/>
      <c r="AE23" s="28">
        <v>43</v>
      </c>
      <c r="AF23" s="33">
        <f t="shared" si="2"/>
        <v>1.2285714285714286</v>
      </c>
      <c r="AG23" s="75">
        <v>10.4</v>
      </c>
      <c r="AH23" s="35">
        <f t="shared" si="3"/>
        <v>3.3653846153846154</v>
      </c>
      <c r="AI23" s="34">
        <f t="shared" si="0"/>
        <v>4.134615384615384</v>
      </c>
      <c r="AJ23" s="27">
        <f t="shared" si="1"/>
        <v>32.6</v>
      </c>
      <c r="AK23" s="66">
        <v>0.0011</v>
      </c>
    </row>
    <row r="24" spans="1:37" ht="16.5" customHeight="1">
      <c r="A24" s="6" t="s">
        <v>18</v>
      </c>
      <c r="B24" s="7" t="s">
        <v>19</v>
      </c>
      <c r="C24" s="6"/>
      <c r="D24" s="6"/>
      <c r="E24" s="8"/>
      <c r="F24" s="6"/>
      <c r="G24" s="6"/>
      <c r="H24" s="6"/>
      <c r="I24" s="6"/>
      <c r="J24" s="6"/>
      <c r="K24" s="6"/>
      <c r="L24" s="6"/>
      <c r="M24" s="6"/>
      <c r="N24" s="9">
        <v>0</v>
      </c>
      <c r="O24" s="9">
        <v>0</v>
      </c>
      <c r="P24" s="9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811.06</v>
      </c>
      <c r="Y24" s="28"/>
      <c r="Z24" s="73"/>
      <c r="AA24" s="74"/>
      <c r="AB24" s="10"/>
      <c r="AC24" s="74"/>
      <c r="AD24" s="10"/>
      <c r="AE24" s="28">
        <v>2.1</v>
      </c>
      <c r="AF24" s="33"/>
      <c r="AG24" s="75">
        <v>0.8</v>
      </c>
      <c r="AH24" s="35">
        <f t="shared" si="3"/>
        <v>0</v>
      </c>
      <c r="AI24" s="34">
        <f t="shared" si="0"/>
        <v>2.625</v>
      </c>
      <c r="AJ24" s="27">
        <f t="shared" si="1"/>
        <v>1.3</v>
      </c>
      <c r="AK24" s="66">
        <v>0.0001</v>
      </c>
    </row>
    <row r="25" spans="1:37" ht="28.5" customHeight="1">
      <c r="A25" s="6" t="s">
        <v>20</v>
      </c>
      <c r="B25" s="7" t="s">
        <v>49</v>
      </c>
      <c r="C25" s="6"/>
      <c r="D25" s="6"/>
      <c r="E25" s="8"/>
      <c r="F25" s="6"/>
      <c r="G25" s="6"/>
      <c r="H25" s="6"/>
      <c r="I25" s="6"/>
      <c r="J25" s="6"/>
      <c r="K25" s="6"/>
      <c r="L25" s="6"/>
      <c r="M25" s="6"/>
      <c r="N25" s="9">
        <v>0</v>
      </c>
      <c r="O25" s="9">
        <v>0</v>
      </c>
      <c r="P25" s="9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2.63</v>
      </c>
      <c r="Y25" s="28"/>
      <c r="Z25" s="73"/>
      <c r="AA25" s="74"/>
      <c r="AB25" s="10"/>
      <c r="AC25" s="74"/>
      <c r="AD25" s="10"/>
      <c r="AE25" s="28">
        <v>0.2</v>
      </c>
      <c r="AF25" s="33"/>
      <c r="AG25" s="75"/>
      <c r="AH25" s="35"/>
      <c r="AI25" s="34"/>
      <c r="AJ25" s="27">
        <f t="shared" si="1"/>
        <v>0.2</v>
      </c>
      <c r="AK25" s="66"/>
    </row>
    <row r="26" spans="1:37" ht="28.5" customHeight="1">
      <c r="A26" s="6"/>
      <c r="B26" s="23" t="s">
        <v>66</v>
      </c>
      <c r="C26" s="6"/>
      <c r="D26" s="6"/>
      <c r="E26" s="8"/>
      <c r="F26" s="6"/>
      <c r="G26" s="6"/>
      <c r="H26" s="6"/>
      <c r="I26" s="6"/>
      <c r="J26" s="6"/>
      <c r="K26" s="6"/>
      <c r="L26" s="6"/>
      <c r="M26" s="6"/>
      <c r="N26" s="9"/>
      <c r="O26" s="9"/>
      <c r="P26" s="9"/>
      <c r="Q26" s="14"/>
      <c r="R26" s="14"/>
      <c r="S26" s="14"/>
      <c r="T26" s="14"/>
      <c r="U26" s="14"/>
      <c r="V26" s="14"/>
      <c r="W26" s="14"/>
      <c r="X26" s="14"/>
      <c r="Y26" s="29">
        <v>20977.8</v>
      </c>
      <c r="Z26" s="73"/>
      <c r="AA26" s="74"/>
      <c r="AB26" s="10"/>
      <c r="AC26" s="74"/>
      <c r="AD26" s="10"/>
      <c r="AE26" s="29">
        <v>24295.8</v>
      </c>
      <c r="AF26" s="32">
        <f t="shared" si="2"/>
        <v>1.1581672053313503</v>
      </c>
      <c r="AG26" s="72">
        <v>25326.7</v>
      </c>
      <c r="AH26" s="34">
        <f t="shared" si="3"/>
        <v>0.828287933287795</v>
      </c>
      <c r="AI26" s="34">
        <f t="shared" si="0"/>
        <v>0.9592959209056054</v>
      </c>
      <c r="AJ26" s="27">
        <f t="shared" si="1"/>
        <v>-1030.9000000000015</v>
      </c>
      <c r="AK26" s="76">
        <v>1</v>
      </c>
    </row>
    <row r="27" spans="1:37" ht="89.25" customHeight="1">
      <c r="A27" s="6" t="s">
        <v>21</v>
      </c>
      <c r="B27" s="7" t="s">
        <v>22</v>
      </c>
      <c r="C27" s="6"/>
      <c r="D27" s="6"/>
      <c r="E27" s="8"/>
      <c r="F27" s="6"/>
      <c r="G27" s="6"/>
      <c r="H27" s="6"/>
      <c r="I27" s="6"/>
      <c r="J27" s="6"/>
      <c r="K27" s="6"/>
      <c r="L27" s="6"/>
      <c r="M27" s="6"/>
      <c r="N27" s="9">
        <v>0</v>
      </c>
      <c r="O27" s="9">
        <v>1224000</v>
      </c>
      <c r="P27" s="9">
        <v>3500</v>
      </c>
      <c r="Q27" s="14">
        <v>1227500</v>
      </c>
      <c r="R27" s="14">
        <v>1227500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1120111.33</v>
      </c>
      <c r="Y27" s="28">
        <v>1630</v>
      </c>
      <c r="Z27" s="73"/>
      <c r="AA27" s="74"/>
      <c r="AB27" s="10"/>
      <c r="AC27" s="74"/>
      <c r="AD27" s="10"/>
      <c r="AE27" s="28">
        <v>1665.1</v>
      </c>
      <c r="AF27" s="33">
        <f t="shared" si="2"/>
        <v>1.0215337423312882</v>
      </c>
      <c r="AG27" s="75">
        <v>1120.1</v>
      </c>
      <c r="AH27" s="35">
        <f t="shared" si="3"/>
        <v>1.4552272118560845</v>
      </c>
      <c r="AI27" s="34">
        <f t="shared" si="0"/>
        <v>1.4865636996696725</v>
      </c>
      <c r="AJ27" s="27">
        <f t="shared" si="1"/>
        <v>545</v>
      </c>
      <c r="AK27" s="66">
        <v>0.0685</v>
      </c>
    </row>
    <row r="28" spans="1:37" ht="25.5" customHeight="1">
      <c r="A28" s="6" t="s">
        <v>23</v>
      </c>
      <c r="B28" s="7" t="s">
        <v>24</v>
      </c>
      <c r="C28" s="6"/>
      <c r="D28" s="6"/>
      <c r="E28" s="8"/>
      <c r="F28" s="6"/>
      <c r="G28" s="6"/>
      <c r="H28" s="6"/>
      <c r="I28" s="6"/>
      <c r="J28" s="6"/>
      <c r="K28" s="6"/>
      <c r="L28" s="6"/>
      <c r="M28" s="6"/>
      <c r="N28" s="9">
        <v>0</v>
      </c>
      <c r="O28" s="9">
        <v>60000</v>
      </c>
      <c r="P28" s="9">
        <v>-3500</v>
      </c>
      <c r="Q28" s="14">
        <v>56500</v>
      </c>
      <c r="R28" s="14">
        <v>56500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56500</v>
      </c>
      <c r="Y28" s="28">
        <v>59</v>
      </c>
      <c r="Z28" s="73"/>
      <c r="AA28" s="74"/>
      <c r="AB28" s="10"/>
      <c r="AC28" s="74"/>
      <c r="AD28" s="10"/>
      <c r="AE28" s="28">
        <v>59</v>
      </c>
      <c r="AF28" s="33">
        <f t="shared" si="2"/>
        <v>1</v>
      </c>
      <c r="AG28" s="75">
        <v>56.5</v>
      </c>
      <c r="AH28" s="35">
        <f t="shared" si="3"/>
        <v>1.0442477876106195</v>
      </c>
      <c r="AI28" s="34">
        <f t="shared" si="0"/>
        <v>1.0442477876106195</v>
      </c>
      <c r="AJ28" s="27">
        <f t="shared" si="1"/>
        <v>2.5</v>
      </c>
      <c r="AK28" s="66">
        <v>0.0024</v>
      </c>
    </row>
    <row r="29" spans="1:37" ht="26.25" customHeight="1">
      <c r="A29" s="6" t="s">
        <v>25</v>
      </c>
      <c r="B29" s="7" t="s">
        <v>47</v>
      </c>
      <c r="C29" s="6"/>
      <c r="D29" s="6"/>
      <c r="E29" s="8"/>
      <c r="F29" s="6"/>
      <c r="G29" s="6"/>
      <c r="H29" s="6"/>
      <c r="I29" s="6"/>
      <c r="J29" s="6"/>
      <c r="K29" s="6"/>
      <c r="L29" s="6"/>
      <c r="M29" s="6"/>
      <c r="N29" s="9">
        <v>0</v>
      </c>
      <c r="O29" s="9">
        <v>684100</v>
      </c>
      <c r="P29" s="9">
        <v>-458600</v>
      </c>
      <c r="Q29" s="14">
        <v>225500</v>
      </c>
      <c r="R29" s="14">
        <v>225500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196425.5</v>
      </c>
      <c r="Y29" s="28">
        <v>138.2</v>
      </c>
      <c r="Z29" s="73"/>
      <c r="AA29" s="74"/>
      <c r="AB29" s="10"/>
      <c r="AC29" s="74"/>
      <c r="AD29" s="10"/>
      <c r="AE29" s="28">
        <v>127.3</v>
      </c>
      <c r="AF29" s="33">
        <f t="shared" si="2"/>
        <v>0.9211287988422576</v>
      </c>
      <c r="AG29" s="75">
        <v>196.4</v>
      </c>
      <c r="AH29" s="35">
        <f t="shared" si="3"/>
        <v>0.7036659877800406</v>
      </c>
      <c r="AI29" s="34">
        <f t="shared" si="0"/>
        <v>0.6481670061099796</v>
      </c>
      <c r="AJ29" s="27">
        <f t="shared" si="1"/>
        <v>-69.10000000000001</v>
      </c>
      <c r="AK29" s="66">
        <v>0.0052</v>
      </c>
    </row>
    <row r="30" spans="1:37" ht="12.75" customHeight="1">
      <c r="A30" s="6" t="s">
        <v>26</v>
      </c>
      <c r="B30" s="7" t="s">
        <v>27</v>
      </c>
      <c r="C30" s="6"/>
      <c r="D30" s="6"/>
      <c r="E30" s="8"/>
      <c r="F30" s="6"/>
      <c r="G30" s="6"/>
      <c r="H30" s="6"/>
      <c r="I30" s="6"/>
      <c r="J30" s="6"/>
      <c r="K30" s="6"/>
      <c r="L30" s="6"/>
      <c r="M30" s="6"/>
      <c r="N30" s="9">
        <v>0</v>
      </c>
      <c r="O30" s="9">
        <v>3497000</v>
      </c>
      <c r="P30" s="9">
        <v>6000000</v>
      </c>
      <c r="Q30" s="14">
        <v>9497000</v>
      </c>
      <c r="R30" s="14">
        <v>9497000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9630667.28</v>
      </c>
      <c r="Y30" s="28">
        <v>10543.5</v>
      </c>
      <c r="Z30" s="73"/>
      <c r="AA30" s="74"/>
      <c r="AB30" s="10"/>
      <c r="AC30" s="74"/>
      <c r="AD30" s="10"/>
      <c r="AE30" s="28">
        <v>10663.3</v>
      </c>
      <c r="AF30" s="33">
        <f t="shared" si="2"/>
        <v>1.0113624507990704</v>
      </c>
      <c r="AG30" s="75">
        <v>9630.7</v>
      </c>
      <c r="AH30" s="35">
        <f t="shared" si="3"/>
        <v>1.0947802340432158</v>
      </c>
      <c r="AI30" s="34">
        <f t="shared" si="0"/>
        <v>1.1072196205883267</v>
      </c>
      <c r="AJ30" s="27">
        <f t="shared" si="1"/>
        <v>1032.5999999999985</v>
      </c>
      <c r="AK30" s="66">
        <v>0.4389</v>
      </c>
    </row>
    <row r="31" spans="1:37" ht="38.25" customHeight="1">
      <c r="A31" s="6" t="s">
        <v>28</v>
      </c>
      <c r="B31" s="7" t="s">
        <v>29</v>
      </c>
      <c r="C31" s="6"/>
      <c r="D31" s="6"/>
      <c r="E31" s="8"/>
      <c r="F31" s="6"/>
      <c r="G31" s="6"/>
      <c r="H31" s="6"/>
      <c r="I31" s="6"/>
      <c r="J31" s="6"/>
      <c r="K31" s="6"/>
      <c r="L31" s="6"/>
      <c r="M31" s="6"/>
      <c r="N31" s="9">
        <v>0</v>
      </c>
      <c r="O31" s="9">
        <v>1700000</v>
      </c>
      <c r="P31" s="9">
        <v>10211700</v>
      </c>
      <c r="Q31" s="14">
        <v>11911700</v>
      </c>
      <c r="R31" s="14">
        <v>11911700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13621813.18</v>
      </c>
      <c r="Y31" s="28">
        <v>8424.1</v>
      </c>
      <c r="Z31" s="73"/>
      <c r="AA31" s="74"/>
      <c r="AB31" s="10"/>
      <c r="AC31" s="74"/>
      <c r="AD31" s="10"/>
      <c r="AE31" s="28">
        <v>11481</v>
      </c>
      <c r="AF31" s="33">
        <f t="shared" si="2"/>
        <v>1.3628755594069395</v>
      </c>
      <c r="AG31" s="75">
        <v>13621.8</v>
      </c>
      <c r="AH31" s="35">
        <f t="shared" si="3"/>
        <v>0.6184278142389406</v>
      </c>
      <c r="AI31" s="34">
        <f t="shared" si="0"/>
        <v>0.8428401532837071</v>
      </c>
      <c r="AJ31" s="27">
        <f t="shared" si="1"/>
        <v>-2140.7999999999993</v>
      </c>
      <c r="AK31" s="66">
        <v>0.4726</v>
      </c>
    </row>
    <row r="32" spans="1:37" ht="25.5" customHeight="1">
      <c r="A32" s="6" t="s">
        <v>30</v>
      </c>
      <c r="B32" s="7" t="s">
        <v>31</v>
      </c>
      <c r="C32" s="6"/>
      <c r="D32" s="6"/>
      <c r="E32" s="8"/>
      <c r="F32" s="6"/>
      <c r="G32" s="6"/>
      <c r="H32" s="6"/>
      <c r="I32" s="6"/>
      <c r="J32" s="6"/>
      <c r="K32" s="6"/>
      <c r="L32" s="6"/>
      <c r="M32" s="6"/>
      <c r="N32" s="9">
        <v>0</v>
      </c>
      <c r="O32" s="9">
        <v>0</v>
      </c>
      <c r="P32" s="9">
        <v>700</v>
      </c>
      <c r="Q32" s="14">
        <v>700</v>
      </c>
      <c r="R32" s="14">
        <v>700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350</v>
      </c>
      <c r="Y32" s="28"/>
      <c r="Z32" s="73"/>
      <c r="AA32" s="74"/>
      <c r="AB32" s="10"/>
      <c r="AC32" s="74"/>
      <c r="AD32" s="10"/>
      <c r="AE32" s="28">
        <v>1.5</v>
      </c>
      <c r="AF32" s="33"/>
      <c r="AG32" s="75">
        <v>0.4</v>
      </c>
      <c r="AH32" s="35">
        <f t="shared" si="3"/>
        <v>0</v>
      </c>
      <c r="AI32" s="34">
        <f t="shared" si="0"/>
        <v>3.75</v>
      </c>
      <c r="AJ32" s="27">
        <f t="shared" si="1"/>
        <v>1.1</v>
      </c>
      <c r="AK32" s="66">
        <v>0.0001</v>
      </c>
    </row>
    <row r="33" spans="1:37" ht="38.25" customHeight="1">
      <c r="A33" s="6" t="s">
        <v>32</v>
      </c>
      <c r="B33" s="7" t="s">
        <v>33</v>
      </c>
      <c r="C33" s="6"/>
      <c r="D33" s="6"/>
      <c r="E33" s="8"/>
      <c r="F33" s="6"/>
      <c r="G33" s="6"/>
      <c r="H33" s="6"/>
      <c r="I33" s="6"/>
      <c r="J33" s="6"/>
      <c r="K33" s="6"/>
      <c r="L33" s="6"/>
      <c r="M33" s="6"/>
      <c r="N33" s="9">
        <v>0</v>
      </c>
      <c r="O33" s="9">
        <v>0</v>
      </c>
      <c r="P33" s="9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25000</v>
      </c>
      <c r="Y33" s="28"/>
      <c r="Z33" s="73"/>
      <c r="AA33" s="74"/>
      <c r="AB33" s="10"/>
      <c r="AC33" s="74"/>
      <c r="AD33" s="10"/>
      <c r="AE33" s="28"/>
      <c r="AF33" s="33"/>
      <c r="AG33" s="75">
        <v>25</v>
      </c>
      <c r="AH33" s="35">
        <f t="shared" si="3"/>
        <v>0</v>
      </c>
      <c r="AI33" s="34">
        <f t="shared" si="0"/>
        <v>0</v>
      </c>
      <c r="AJ33" s="27">
        <f t="shared" si="1"/>
        <v>-25</v>
      </c>
      <c r="AK33" s="66"/>
    </row>
    <row r="34" spans="1:37" ht="114.75" customHeight="1">
      <c r="A34" s="6" t="s">
        <v>34</v>
      </c>
      <c r="B34" s="7" t="s">
        <v>35</v>
      </c>
      <c r="C34" s="6"/>
      <c r="D34" s="6"/>
      <c r="E34" s="8"/>
      <c r="F34" s="6"/>
      <c r="G34" s="6"/>
      <c r="H34" s="6"/>
      <c r="I34" s="6"/>
      <c r="J34" s="6"/>
      <c r="K34" s="6"/>
      <c r="L34" s="6"/>
      <c r="M34" s="6"/>
      <c r="N34" s="9">
        <v>0</v>
      </c>
      <c r="O34" s="9">
        <v>103000</v>
      </c>
      <c r="P34" s="9">
        <v>272000</v>
      </c>
      <c r="Q34" s="14">
        <v>375000</v>
      </c>
      <c r="R34" s="14">
        <v>375000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364076.79</v>
      </c>
      <c r="Y34" s="28">
        <v>30</v>
      </c>
      <c r="Z34" s="73"/>
      <c r="AA34" s="74"/>
      <c r="AB34" s="10"/>
      <c r="AC34" s="74"/>
      <c r="AD34" s="10"/>
      <c r="AE34" s="28">
        <v>37</v>
      </c>
      <c r="AF34" s="33">
        <f t="shared" si="2"/>
        <v>1.2333333333333334</v>
      </c>
      <c r="AG34" s="75">
        <v>364.1</v>
      </c>
      <c r="AH34" s="35">
        <f t="shared" si="3"/>
        <v>0.08239494644328481</v>
      </c>
      <c r="AI34" s="34">
        <f t="shared" si="0"/>
        <v>0.10162043394671792</v>
      </c>
      <c r="AJ34" s="27">
        <f t="shared" si="1"/>
        <v>-327.1</v>
      </c>
      <c r="AK34" s="66">
        <v>0.0015</v>
      </c>
    </row>
    <row r="35" spans="1:37" ht="60.75" customHeight="1">
      <c r="A35" s="6"/>
      <c r="B35" s="7" t="s">
        <v>67</v>
      </c>
      <c r="C35" s="6"/>
      <c r="D35" s="6"/>
      <c r="E35" s="8"/>
      <c r="F35" s="6"/>
      <c r="G35" s="6"/>
      <c r="H35" s="6"/>
      <c r="I35" s="6"/>
      <c r="J35" s="6"/>
      <c r="K35" s="6"/>
      <c r="L35" s="6"/>
      <c r="M35" s="6"/>
      <c r="N35" s="9"/>
      <c r="O35" s="9"/>
      <c r="P35" s="9"/>
      <c r="Q35" s="14"/>
      <c r="R35" s="14"/>
      <c r="S35" s="14"/>
      <c r="T35" s="14"/>
      <c r="U35" s="14"/>
      <c r="V35" s="14"/>
      <c r="W35" s="14"/>
      <c r="X35" s="14"/>
      <c r="Y35" s="28"/>
      <c r="Z35" s="73"/>
      <c r="AA35" s="74"/>
      <c r="AB35" s="10"/>
      <c r="AC35" s="74"/>
      <c r="AD35" s="10"/>
      <c r="AE35" s="28">
        <v>0.5</v>
      </c>
      <c r="AF35" s="33"/>
      <c r="AG35" s="75"/>
      <c r="AH35" s="35" t="e">
        <f t="shared" si="3"/>
        <v>#DIV/0!</v>
      </c>
      <c r="AI35" s="34" t="e">
        <f t="shared" si="0"/>
        <v>#DIV/0!</v>
      </c>
      <c r="AJ35" s="27">
        <f t="shared" si="1"/>
        <v>0.5</v>
      </c>
      <c r="AK35" s="66"/>
    </row>
    <row r="36" spans="1:37" ht="63.75" customHeight="1">
      <c r="A36" s="6" t="s">
        <v>36</v>
      </c>
      <c r="B36" s="7" t="s">
        <v>37</v>
      </c>
      <c r="C36" s="6"/>
      <c r="D36" s="6"/>
      <c r="E36" s="8"/>
      <c r="F36" s="6"/>
      <c r="G36" s="6"/>
      <c r="H36" s="6"/>
      <c r="I36" s="6"/>
      <c r="J36" s="6"/>
      <c r="K36" s="6"/>
      <c r="L36" s="6"/>
      <c r="M36" s="6"/>
      <c r="N36" s="9">
        <v>0</v>
      </c>
      <c r="O36" s="9">
        <v>0</v>
      </c>
      <c r="P36" s="9">
        <v>120000</v>
      </c>
      <c r="Q36" s="14">
        <v>120000</v>
      </c>
      <c r="R36" s="14">
        <v>120000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120236</v>
      </c>
      <c r="Y36" s="28">
        <v>3</v>
      </c>
      <c r="Z36" s="73"/>
      <c r="AA36" s="74"/>
      <c r="AB36" s="10"/>
      <c r="AC36" s="74"/>
      <c r="AD36" s="10"/>
      <c r="AE36" s="28">
        <v>3</v>
      </c>
      <c r="AF36" s="33">
        <f t="shared" si="2"/>
        <v>1</v>
      </c>
      <c r="AG36" s="75">
        <v>120.2</v>
      </c>
      <c r="AH36" s="35">
        <f t="shared" si="3"/>
        <v>0.024958402662229616</v>
      </c>
      <c r="AI36" s="34">
        <f t="shared" si="0"/>
        <v>0.024958402662229616</v>
      </c>
      <c r="AJ36" s="27">
        <f t="shared" si="1"/>
        <v>-117.2</v>
      </c>
      <c r="AK36" s="66">
        <v>0.0001</v>
      </c>
    </row>
    <row r="37" spans="1:37" ht="62.25" customHeight="1">
      <c r="A37" s="6" t="s">
        <v>38</v>
      </c>
      <c r="B37" s="7" t="s">
        <v>50</v>
      </c>
      <c r="C37" s="6"/>
      <c r="D37" s="6"/>
      <c r="E37" s="8"/>
      <c r="F37" s="6"/>
      <c r="G37" s="6"/>
      <c r="H37" s="6"/>
      <c r="I37" s="6"/>
      <c r="J37" s="6"/>
      <c r="K37" s="6"/>
      <c r="L37" s="6"/>
      <c r="M37" s="6"/>
      <c r="N37" s="9">
        <v>0</v>
      </c>
      <c r="O37" s="9">
        <v>0</v>
      </c>
      <c r="P37" s="9">
        <v>4000</v>
      </c>
      <c r="Q37" s="14">
        <v>4000</v>
      </c>
      <c r="R37" s="14">
        <v>4000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4">
        <v>4000</v>
      </c>
      <c r="Y37" s="28"/>
      <c r="Z37" s="73"/>
      <c r="AA37" s="74"/>
      <c r="AB37" s="10"/>
      <c r="AC37" s="74"/>
      <c r="AD37" s="10"/>
      <c r="AE37" s="28"/>
      <c r="AF37" s="33"/>
      <c r="AG37" s="75">
        <v>4</v>
      </c>
      <c r="AH37" s="35">
        <f t="shared" si="3"/>
        <v>0</v>
      </c>
      <c r="AI37" s="34">
        <f t="shared" si="0"/>
        <v>0</v>
      </c>
      <c r="AJ37" s="27">
        <f t="shared" si="1"/>
        <v>-4</v>
      </c>
      <c r="AK37" s="66"/>
    </row>
    <row r="38" spans="1:37" ht="25.5" customHeight="1">
      <c r="A38" s="6" t="s">
        <v>39</v>
      </c>
      <c r="B38" s="7" t="s">
        <v>40</v>
      </c>
      <c r="C38" s="6"/>
      <c r="D38" s="6"/>
      <c r="E38" s="8"/>
      <c r="F38" s="6"/>
      <c r="G38" s="6"/>
      <c r="H38" s="6"/>
      <c r="I38" s="6"/>
      <c r="J38" s="6"/>
      <c r="K38" s="6"/>
      <c r="L38" s="6"/>
      <c r="M38" s="6"/>
      <c r="N38" s="9">
        <v>0</v>
      </c>
      <c r="O38" s="9">
        <v>200000</v>
      </c>
      <c r="P38" s="9">
        <v>-46000</v>
      </c>
      <c r="Q38" s="14">
        <v>154000</v>
      </c>
      <c r="R38" s="14">
        <v>154000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164925.41</v>
      </c>
      <c r="Y38" s="28">
        <v>150</v>
      </c>
      <c r="Z38" s="73"/>
      <c r="AA38" s="74"/>
      <c r="AB38" s="10"/>
      <c r="AC38" s="74"/>
      <c r="AD38" s="10"/>
      <c r="AE38" s="28">
        <v>248.5</v>
      </c>
      <c r="AF38" s="33">
        <f t="shared" si="2"/>
        <v>1.6566666666666667</v>
      </c>
      <c r="AG38" s="75">
        <v>164.9</v>
      </c>
      <c r="AH38" s="35">
        <f t="shared" si="3"/>
        <v>0.9096422073984233</v>
      </c>
      <c r="AI38" s="34">
        <f t="shared" si="0"/>
        <v>1.5069739235900546</v>
      </c>
      <c r="AJ38" s="27">
        <f t="shared" si="1"/>
        <v>83.6</v>
      </c>
      <c r="AK38" s="66">
        <v>0.0103</v>
      </c>
    </row>
    <row r="39" spans="1:37" ht="12.75" customHeight="1">
      <c r="A39" s="6" t="s">
        <v>41</v>
      </c>
      <c r="B39" s="7" t="s">
        <v>42</v>
      </c>
      <c r="C39" s="6"/>
      <c r="D39" s="6"/>
      <c r="E39" s="8"/>
      <c r="F39" s="6"/>
      <c r="G39" s="6"/>
      <c r="H39" s="6"/>
      <c r="I39" s="6"/>
      <c r="J39" s="6"/>
      <c r="K39" s="6"/>
      <c r="L39" s="6"/>
      <c r="M39" s="6"/>
      <c r="N39" s="9">
        <v>0</v>
      </c>
      <c r="O39" s="9">
        <v>0</v>
      </c>
      <c r="P39" s="9">
        <v>981</v>
      </c>
      <c r="Q39" s="14">
        <v>981</v>
      </c>
      <c r="R39" s="14">
        <v>981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4">
        <v>22603.86</v>
      </c>
      <c r="Y39" s="28"/>
      <c r="Z39" s="73"/>
      <c r="AA39" s="74"/>
      <c r="AB39" s="10"/>
      <c r="AC39" s="74"/>
      <c r="AD39" s="10"/>
      <c r="AE39" s="28">
        <v>9.6</v>
      </c>
      <c r="AF39" s="33"/>
      <c r="AG39" s="75">
        <v>22.6</v>
      </c>
      <c r="AH39" s="35">
        <f t="shared" si="3"/>
        <v>0</v>
      </c>
      <c r="AI39" s="34">
        <f t="shared" si="0"/>
        <v>0.42477876106194684</v>
      </c>
      <c r="AJ39" s="27">
        <f t="shared" si="1"/>
        <v>-13.000000000000002</v>
      </c>
      <c r="AK39" s="66">
        <v>0.0004</v>
      </c>
    </row>
    <row r="40" spans="1:37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 t="s">
        <v>2</v>
      </c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ht="12.75" customHeight="1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2"/>
      <c r="AA41" s="2"/>
      <c r="AB41" s="2"/>
      <c r="AC41" s="2"/>
      <c r="AD41" s="2"/>
      <c r="AE41" s="11"/>
      <c r="AF41" s="11"/>
      <c r="AG41" s="11"/>
      <c r="AH41" s="11"/>
      <c r="AI41" s="11"/>
      <c r="AJ41" s="11"/>
      <c r="AK41" s="11"/>
    </row>
  </sheetData>
  <sheetProtection/>
  <mergeCells count="36">
    <mergeCell ref="AJ9:AJ10"/>
    <mergeCell ref="A9:A10"/>
    <mergeCell ref="O9:O10"/>
    <mergeCell ref="K9:K10"/>
    <mergeCell ref="L9:L10"/>
    <mergeCell ref="AH9:AH10"/>
    <mergeCell ref="AI9:AI10"/>
    <mergeCell ref="Q9:Q10"/>
    <mergeCell ref="R9:R10"/>
    <mergeCell ref="AC9:AD9"/>
    <mergeCell ref="AE8:AE10"/>
    <mergeCell ref="AF8:AF10"/>
    <mergeCell ref="AG8:AG10"/>
    <mergeCell ref="W8:Y10"/>
    <mergeCell ref="A1:AD1"/>
    <mergeCell ref="A2:AD2"/>
    <mergeCell ref="A3:AD3"/>
    <mergeCell ref="A4:AB4"/>
    <mergeCell ref="A5:AB5"/>
    <mergeCell ref="A6:AD6"/>
    <mergeCell ref="B8:B10"/>
    <mergeCell ref="M9:M10"/>
    <mergeCell ref="N9:N10"/>
    <mergeCell ref="C9:C10"/>
    <mergeCell ref="D9:D10"/>
    <mergeCell ref="E9:G9"/>
    <mergeCell ref="AK8:AK10"/>
    <mergeCell ref="AH8:AJ8"/>
    <mergeCell ref="A41:Y41"/>
    <mergeCell ref="U9:U10"/>
    <mergeCell ref="V9:V10"/>
    <mergeCell ref="AA9:AB9"/>
    <mergeCell ref="P9:P10"/>
    <mergeCell ref="S9:S10"/>
    <mergeCell ref="T9:T10"/>
    <mergeCell ref="H9:J9"/>
  </mergeCells>
  <printOptions/>
  <pageMargins left="0.393" right="0.393" top="0.59" bottom="0.59" header="0.393" footer="0.393"/>
  <pageSetup fitToHeight="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911</dc:creator>
  <cp:keywords/>
  <dc:description/>
  <cp:lastModifiedBy>ivasuk</cp:lastModifiedBy>
  <cp:lastPrinted>2017-03-14T08:00:25Z</cp:lastPrinted>
  <dcterms:created xsi:type="dcterms:W3CDTF">2017-03-06T11:50:54Z</dcterms:created>
  <dcterms:modified xsi:type="dcterms:W3CDTF">2017-03-14T08:01:16Z</dcterms:modified>
  <cp:category/>
  <cp:version/>
  <cp:contentType/>
  <cp:contentStatus/>
</cp:coreProperties>
</file>