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" sheetId="1" r:id="rId1"/>
  </sheets>
  <definedNames>
    <definedName name="_xlnm.Print_Titles" localSheetId="0">'Документ'!$7:$8</definedName>
  </definedNames>
  <calcPr fullCalcOnLoad="1"/>
</workbook>
</file>

<file path=xl/sharedStrings.xml><?xml version="1.0" encoding="utf-8"?>
<sst xmlns="http://schemas.openxmlformats.org/spreadsheetml/2006/main" count="137" uniqueCount="86">
  <si>
    <t>Финансовый отдел администрации Лежневского муниципального района Ивановской области</t>
  </si>
  <si>
    <t>Единица измерения: руб.</t>
  </si>
  <si>
    <t>#Н/Д</t>
  </si>
  <si>
    <t>Наименование показателя</t>
  </si>
  <si>
    <t>Документ</t>
  </si>
  <si>
    <t>Плательщик</t>
  </si>
  <si>
    <t>Расхождение за отчетный период</t>
  </si>
  <si>
    <t>Расхождение кассового плана</t>
  </si>
  <si>
    <t>00010102000000000000</t>
  </si>
  <si>
    <t>00010302000000000000</t>
  </si>
  <si>
    <t>00010502000000000000</t>
  </si>
  <si>
    <t xml:space="preserve">      Единый налог на вмененный доход для отдельных видов деятельности</t>
  </si>
  <si>
    <t>00010503000000000000</t>
  </si>
  <si>
    <t xml:space="preserve">      Единый сельскохозяйственный налог</t>
  </si>
  <si>
    <t>00010504000000000000</t>
  </si>
  <si>
    <t>00010601000000000000</t>
  </si>
  <si>
    <t xml:space="preserve">      Налог на имущество физических лиц</t>
  </si>
  <si>
    <t>00010803000000000000</t>
  </si>
  <si>
    <t>00010807000000000000</t>
  </si>
  <si>
    <t>00010904000000000000</t>
  </si>
  <si>
    <t xml:space="preserve">      Налоги на имущество</t>
  </si>
  <si>
    <t>00010906000000000000</t>
  </si>
  <si>
    <t>00011105000000000000</t>
  </si>
  <si>
    <t xml:space="preserve">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</si>
  <si>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00011107000000000000</t>
  </si>
  <si>
    <t xml:space="preserve">      Платежи от государственных и муниципальных унитарных предприятий</t>
  </si>
  <si>
    <t>00011201000000000000</t>
  </si>
  <si>
    <t>00011301000000000000</t>
  </si>
  <si>
    <t xml:space="preserve">      Доходы от оказания платных услуг (работ)</t>
  </si>
  <si>
    <t>00011406000000000000</t>
  </si>
  <si>
    <t xml:space="preserve">      Доходы от продажи земельных участков, находящихся в государственной и муниципальной собственности</t>
  </si>
  <si>
    <t>00011603000000000000</t>
  </si>
  <si>
    <t xml:space="preserve">      Денежные взыскания (штрафы) за нарушение законодательства о налогах и сборах</t>
  </si>
  <si>
    <t>00011621000000000000</t>
  </si>
  <si>
    <t xml:space="preserve">      Денежные взыскания (штрафы) и иные суммы, взыскиваемые с лиц, виновных в совершении преступлений, и в возмещение ущерба имуществу</t>
  </si>
  <si>
    <t>00011625000000000000</t>
  </si>
  <si>
    <t xml:space="preserve">    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</si>
  <si>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00011633000000000000</t>
  </si>
  <si>
    <t xml:space="preserve">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</si>
  <si>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00011643000000000000</t>
  </si>
  <si>
    <t>00011690000000000000</t>
  </si>
  <si>
    <t xml:space="preserve">      Прочие поступления от денежных взысканий (штрафов) и иных сумм в возмещение ущерба</t>
  </si>
  <si>
    <t>00011705000000000000</t>
  </si>
  <si>
    <t xml:space="preserve">      Прочие неналоговые доходы</t>
  </si>
  <si>
    <t>00020201000000000000</t>
  </si>
  <si>
    <t xml:space="preserve">      Дотации бюджетам субъектов Российской Федерации и муниципальных образований</t>
  </si>
  <si>
    <t>00020202000000000000</t>
  </si>
  <si>
    <t xml:space="preserve">      Субсидии бюджетам бюджетной системы Российской Федерации (межбюджетные субсидии)</t>
  </si>
  <si>
    <t>00020203000000000000</t>
  </si>
  <si>
    <t xml:space="preserve">      Субвенции бюджетам субъектов Российской Федерации и муниципальных образований</t>
  </si>
  <si>
    <t>00020204000000000000</t>
  </si>
  <si>
    <t xml:space="preserve">      Иные межбюджетные трансферты</t>
  </si>
  <si>
    <t>00020705000000000000</t>
  </si>
  <si>
    <t>00021805000000000000</t>
  </si>
  <si>
    <t>00021905000000000000</t>
  </si>
  <si>
    <t>ИТОГО ДОХОДОВ</t>
  </si>
  <si>
    <t>Налог на доходы физических лиц</t>
  </si>
  <si>
    <t>Акцизы по подакцизным товарам (продукции), производимые на территории Российской Федерации</t>
  </si>
  <si>
    <t>Налог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</si>
  <si>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</t>
  </si>
  <si>
    <t>Плата за негативное воздействие на окружающую среду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</si>
  <si>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</si>
  <si>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</si>
  <si>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Прочие налоги и сборы (по отмененным налогам и сборам субъектов Российской Федерации) 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</si>
  <si>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ст.20.25 Кодекса Российской Федерации об административных правонарушениях</t>
  </si>
  <si>
    <t>Прочие безвозмездные поступления в бюджеты муниципальных районов</t>
  </si>
  <si>
    <t>Возврат остатков субсидий,субвенций и иных межбюджетных трансфертов имеющих целевое назначение прошлых лет из бюджетов муниципальных районов</t>
  </si>
  <si>
    <t>Доходы районного бюджета по видам доходов на 2017 год и плановый период 2018 и 2019 годов в сравнении с исполнением за 2015 год и ожидаемым исполнением за 2016 год</t>
  </si>
  <si>
    <t>Код доходов</t>
  </si>
  <si>
    <t>Исполнено за 2015 год</t>
  </si>
  <si>
    <t>ожидаемое исполнение за 2016 год</t>
  </si>
  <si>
    <t>проект на 2017 год</t>
  </si>
  <si>
    <t>2017 год к ожидаемому исполнению за 2016 год</t>
  </si>
  <si>
    <t>2018 год к исполнению за 2015 год</t>
  </si>
  <si>
    <t>проект на 2019 год</t>
  </si>
  <si>
    <t>2019 год к исполнению за 2015 год</t>
  </si>
  <si>
    <t>проект на  2018 год</t>
  </si>
  <si>
    <t>2018 год к ожидаемому исполнению за 2016 год</t>
  </si>
  <si>
    <t>2019 год к ожидаемому исполнению за 2016 год</t>
  </si>
  <si>
    <t>Налоговые и неналоговые доходы</t>
  </si>
  <si>
    <t>Безвозмездные поступления</t>
  </si>
  <si>
    <t>2017 год к  исполнению за 2015 год</t>
  </si>
  <si>
    <t>00020215000000000000</t>
  </si>
  <si>
    <t>00020220000000000000</t>
  </si>
  <si>
    <t>00020230000000000000</t>
  </si>
  <si>
    <t>00020240000000000000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</si>
</sst>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[$-FC19]d\ mmmm\ yyyy\ &quot;г.&quot;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2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28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2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61">
    <xf numFmtId="0" fontId="0" fillId="2" borderId="0" xfId="0" applyFont="1" applyFill="1" applyAlignment="1">
      <alignment/>
    </xf>
    <xf numFmtId="0" fontId="39" fillId="2" borderId="0" xfId="0" applyFont="1" applyFill="1" applyAlignment="1">
      <alignment/>
    </xf>
    <xf numFmtId="0" fontId="39" fillId="2" borderId="0" xfId="0" applyFont="1" applyFill="1" applyAlignment="1">
      <alignment horizontal="left" wrapText="1"/>
    </xf>
    <xf numFmtId="0" fontId="40" fillId="2" borderId="0" xfId="0" applyFont="1" applyFill="1" applyAlignment="1">
      <alignment horizontal="center" wrapText="1"/>
    </xf>
    <xf numFmtId="0" fontId="40" fillId="2" borderId="0" xfId="0" applyFont="1" applyFill="1" applyAlignment="1">
      <alignment horizontal="center"/>
    </xf>
    <xf numFmtId="0" fontId="39" fillId="2" borderId="10" xfId="0" applyFont="1" applyFill="1" applyBorder="1" applyAlignment="1">
      <alignment horizontal="center" vertical="center" wrapText="1"/>
    </xf>
    <xf numFmtId="49" fontId="39" fillId="2" borderId="10" xfId="0" applyNumberFormat="1" applyFont="1" applyFill="1" applyBorder="1" applyAlignment="1">
      <alignment horizontal="center" vertical="top" shrinkToFit="1"/>
    </xf>
    <xf numFmtId="0" fontId="39" fillId="2" borderId="10" xfId="0" applyFont="1" applyFill="1" applyBorder="1" applyAlignment="1">
      <alignment horizontal="left" vertical="top" wrapText="1"/>
    </xf>
    <xf numFmtId="0" fontId="39" fillId="2" borderId="10" xfId="0" applyFont="1" applyFill="1" applyBorder="1" applyAlignment="1">
      <alignment horizontal="center" vertical="top" wrapText="1"/>
    </xf>
    <xf numFmtId="4" fontId="41" fillId="34" borderId="10" xfId="0" applyNumberFormat="1" applyFont="1" applyFill="1" applyBorder="1" applyAlignment="1">
      <alignment horizontal="right" vertical="top" shrinkToFit="1"/>
    </xf>
    <xf numFmtId="10" fontId="41" fillId="34" borderId="10" xfId="0" applyNumberFormat="1" applyFont="1" applyFill="1" applyBorder="1" applyAlignment="1">
      <alignment horizontal="center" vertical="top" shrinkToFit="1"/>
    </xf>
    <xf numFmtId="49" fontId="41" fillId="2" borderId="10" xfId="0" applyNumberFormat="1" applyFont="1" applyFill="1" applyBorder="1" applyAlignment="1">
      <alignment horizontal="left" vertical="top" shrinkToFit="1"/>
    </xf>
    <xf numFmtId="4" fontId="41" fillId="35" borderId="10" xfId="0" applyNumberFormat="1" applyFont="1" applyFill="1" applyBorder="1" applyAlignment="1">
      <alignment horizontal="right" vertical="top" shrinkToFit="1"/>
    </xf>
    <xf numFmtId="10" fontId="41" fillId="35" borderId="10" xfId="0" applyNumberFormat="1" applyFont="1" applyFill="1" applyBorder="1" applyAlignment="1">
      <alignment horizontal="center" vertical="top" shrinkToFit="1"/>
    </xf>
    <xf numFmtId="0" fontId="39" fillId="2" borderId="0" xfId="0" applyFont="1" applyFill="1" applyAlignment="1">
      <alignment horizontal="left" wrapText="1"/>
    </xf>
    <xf numFmtId="0" fontId="40" fillId="2" borderId="0" xfId="0" applyFont="1" applyFill="1" applyAlignment="1">
      <alignment horizontal="center" wrapText="1"/>
    </xf>
    <xf numFmtId="0" fontId="40" fillId="2" borderId="0" xfId="0" applyFont="1" applyFill="1" applyAlignment="1">
      <alignment horizontal="center"/>
    </xf>
    <xf numFmtId="4" fontId="41" fillId="0" borderId="10" xfId="0" applyNumberFormat="1" applyFont="1" applyFill="1" applyBorder="1" applyAlignment="1">
      <alignment horizontal="right" vertical="top" shrinkToFit="1"/>
    </xf>
    <xf numFmtId="0" fontId="39" fillId="2" borderId="11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right"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41" fillId="0" borderId="10" xfId="0" applyNumberFormat="1" applyFont="1" applyFill="1" applyBorder="1" applyAlignment="1">
      <alignment horizontal="center" vertical="top" shrinkToFit="1"/>
    </xf>
    <xf numFmtId="0" fontId="40" fillId="2" borderId="0" xfId="0" applyNumberFormat="1" applyFont="1" applyFill="1" applyAlignment="1">
      <alignment horizontal="center" wrapText="1"/>
    </xf>
    <xf numFmtId="0" fontId="40" fillId="2" borderId="0" xfId="0" applyNumberFormat="1" applyFont="1" applyFill="1" applyAlignment="1">
      <alignment horizontal="center"/>
    </xf>
    <xf numFmtId="0" fontId="39" fillId="2" borderId="0" xfId="0" applyNumberFormat="1" applyFont="1" applyFill="1" applyBorder="1" applyAlignment="1">
      <alignment horizontal="right"/>
    </xf>
    <xf numFmtId="2" fontId="41" fillId="0" borderId="10" xfId="0" applyNumberFormat="1" applyFont="1" applyFill="1" applyBorder="1" applyAlignment="1">
      <alignment horizontal="center" vertical="top" shrinkToFit="1"/>
    </xf>
    <xf numFmtId="4" fontId="0" fillId="2" borderId="14" xfId="0" applyNumberFormat="1" applyFont="1" applyFill="1" applyBorder="1" applyAlignment="1">
      <alignment/>
    </xf>
    <xf numFmtId="168" fontId="0" fillId="2" borderId="14" xfId="0" applyNumberFormat="1" applyFont="1" applyFill="1" applyBorder="1" applyAlignment="1">
      <alignment/>
    </xf>
    <xf numFmtId="0" fontId="41" fillId="2" borderId="11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left" vertical="top" wrapText="1"/>
    </xf>
    <xf numFmtId="0" fontId="39" fillId="0" borderId="10" xfId="0" applyNumberFormat="1" applyFont="1" applyFill="1" applyBorder="1" applyAlignment="1">
      <alignment horizontal="center" vertical="top" shrinkToFit="1"/>
    </xf>
    <xf numFmtId="4" fontId="39" fillId="0" borderId="10" xfId="0" applyNumberFormat="1" applyFont="1" applyFill="1" applyBorder="1" applyAlignment="1">
      <alignment horizontal="right" vertical="top" shrinkToFit="1"/>
    </xf>
    <xf numFmtId="168" fontId="2" fillId="2" borderId="14" xfId="0" applyNumberFormat="1" applyFont="1" applyFill="1" applyBorder="1" applyAlignment="1">
      <alignment/>
    </xf>
    <xf numFmtId="0" fontId="39" fillId="2" borderId="15" xfId="0" applyFont="1" applyFill="1" applyBorder="1" applyAlignment="1">
      <alignment horizontal="center" vertical="center" wrapText="1"/>
    </xf>
    <xf numFmtId="0" fontId="39" fillId="2" borderId="16" xfId="0" applyFont="1" applyFill="1" applyBorder="1" applyAlignment="1">
      <alignment horizontal="center" vertical="center" wrapText="1"/>
    </xf>
    <xf numFmtId="49" fontId="41" fillId="2" borderId="15" xfId="0" applyNumberFormat="1" applyFont="1" applyFill="1" applyBorder="1" applyAlignment="1">
      <alignment horizontal="left" vertical="top" shrinkToFit="1"/>
    </xf>
    <xf numFmtId="49" fontId="41" fillId="2" borderId="17" xfId="0" applyNumberFormat="1" applyFont="1" applyFill="1" applyBorder="1" applyAlignment="1">
      <alignment horizontal="left" vertical="top" shrinkToFit="1"/>
    </xf>
    <xf numFmtId="49" fontId="41" fillId="2" borderId="16" xfId="0" applyNumberFormat="1" applyFont="1" applyFill="1" applyBorder="1" applyAlignment="1">
      <alignment horizontal="left" vertical="top" shrinkToFit="1"/>
    </xf>
    <xf numFmtId="0" fontId="39" fillId="2" borderId="0" xfId="0" applyFont="1" applyFill="1" applyAlignment="1">
      <alignment horizontal="left" wrapText="1"/>
    </xf>
    <xf numFmtId="0" fontId="39" fillId="2" borderId="18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39" fillId="2" borderId="17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wrapText="1"/>
    </xf>
    <xf numFmtId="0" fontId="40" fillId="2" borderId="0" xfId="0" applyFont="1" applyFill="1" applyAlignment="1">
      <alignment horizontal="center"/>
    </xf>
    <xf numFmtId="0" fontId="39" fillId="2" borderId="13" xfId="0" applyFont="1" applyFill="1" applyBorder="1" applyAlignment="1">
      <alignment horizontal="right"/>
    </xf>
    <xf numFmtId="0" fontId="39" fillId="2" borderId="18" xfId="0" applyNumberFormat="1" applyFont="1" applyFill="1" applyBorder="1" applyAlignment="1">
      <alignment horizontal="center" vertical="center" wrapText="1"/>
    </xf>
    <xf numFmtId="0" fontId="39" fillId="2" borderId="11" xfId="0" applyNumberFormat="1" applyFont="1" applyFill="1" applyBorder="1" applyAlignment="1">
      <alignment horizontal="center" vertical="center" wrapText="1"/>
    </xf>
    <xf numFmtId="0" fontId="39" fillId="2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10" fontId="0" fillId="2" borderId="14" xfId="0" applyNumberFormat="1" applyFont="1" applyFill="1" applyBorder="1" applyAlignment="1">
      <alignment/>
    </xf>
    <xf numFmtId="2" fontId="41" fillId="0" borderId="10" xfId="0" applyNumberFormat="1" applyFont="1" applyFill="1" applyBorder="1" applyAlignment="1">
      <alignment horizontal="right" vertical="top" shrinkToFit="1"/>
    </xf>
    <xf numFmtId="2" fontId="39" fillId="0" borderId="10" xfId="0" applyNumberFormat="1" applyFont="1" applyFill="1" applyBorder="1" applyAlignment="1">
      <alignment horizontal="center" vertical="top" shrinkToFit="1"/>
    </xf>
    <xf numFmtId="4" fontId="2" fillId="2" borderId="14" xfId="0" applyNumberFormat="1" applyFont="1" applyFill="1" applyBorder="1" applyAlignment="1">
      <alignment/>
    </xf>
    <xf numFmtId="10" fontId="2" fillId="2" borderId="14" xfId="0" applyNumberFormat="1" applyFont="1" applyFill="1" applyBorder="1" applyAlignment="1">
      <alignment/>
    </xf>
    <xf numFmtId="10" fontId="0" fillId="2" borderId="14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showGridLines="0" showZeros="0" tabSelected="1" zoomScalePageLayoutView="0" workbookViewId="0" topLeftCell="A1">
      <pane ySplit="8" topLeftCell="A9" activePane="bottomLeft" state="frozen"/>
      <selection pane="topLeft" activeCell="A1" sqref="A1"/>
      <selection pane="bottomLeft" activeCell="C36" sqref="C36"/>
    </sheetView>
  </sheetViews>
  <sheetFormatPr defaultColWidth="9.00390625" defaultRowHeight="12.75"/>
  <cols>
    <col min="1" max="1" width="98.75390625" style="0" hidden="1" customWidth="1"/>
    <col min="2" max="2" width="47.75390625" style="0" customWidth="1"/>
    <col min="3" max="3" width="21.75390625" style="0" customWidth="1"/>
    <col min="4" max="5" width="9.125" style="0" hidden="1" customWidth="1"/>
    <col min="6" max="6" width="25.375" style="0" hidden="1" customWidth="1"/>
    <col min="7" max="7" width="12.125" style="0" hidden="1" customWidth="1"/>
    <col min="8" max="8" width="11.875" style="0" hidden="1" customWidth="1"/>
    <col min="9" max="9" width="25.375" style="0" hidden="1" customWidth="1"/>
    <col min="10" max="10" width="13.625" style="0" hidden="1" customWidth="1"/>
    <col min="11" max="11" width="11.875" style="0" hidden="1" customWidth="1"/>
    <col min="12" max="12" width="13.875" style="0" hidden="1" customWidth="1"/>
    <col min="13" max="14" width="14.625" style="0" hidden="1" customWidth="1"/>
    <col min="15" max="25" width="15.75390625" style="0" hidden="1" customWidth="1"/>
    <col min="26" max="26" width="15.75390625" style="0" customWidth="1"/>
    <col min="27" max="31" width="15.75390625" style="0" hidden="1" customWidth="1"/>
    <col min="32" max="41" width="15.75390625" style="0" customWidth="1"/>
  </cols>
  <sheetData>
    <row r="1" spans="1:41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14"/>
      <c r="AG1" s="14"/>
      <c r="AH1" s="14"/>
      <c r="AI1" s="14"/>
      <c r="AJ1" s="14"/>
      <c r="AK1" s="14"/>
      <c r="AL1" s="14"/>
      <c r="AM1" s="14"/>
      <c r="AN1" s="14"/>
      <c r="AO1" s="14"/>
    </row>
    <row r="2" spans="1:41" ht="12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14"/>
      <c r="AG2" s="14"/>
      <c r="AH2" s="14"/>
      <c r="AI2" s="14"/>
      <c r="AJ2" s="14"/>
      <c r="AK2" s="14"/>
      <c r="AL2" s="14"/>
      <c r="AM2" s="14"/>
      <c r="AN2" s="14"/>
      <c r="AO2" s="14"/>
    </row>
    <row r="3" spans="1:41" ht="12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14"/>
      <c r="AG3" s="14"/>
      <c r="AH3" s="14"/>
      <c r="AI3" s="14"/>
      <c r="AJ3" s="14"/>
      <c r="AK3" s="14"/>
      <c r="AL3" s="14"/>
      <c r="AM3" s="14"/>
      <c r="AN3" s="14"/>
      <c r="AO3" s="14"/>
    </row>
    <row r="4" spans="1:41" ht="44.25" customHeight="1">
      <c r="A4" s="44" t="s">
        <v>67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3"/>
      <c r="AE4" s="3"/>
      <c r="AF4" s="15"/>
      <c r="AG4" s="23"/>
      <c r="AH4" s="15"/>
      <c r="AI4" s="15"/>
      <c r="AJ4" s="15"/>
      <c r="AK4" s="15"/>
      <c r="AL4" s="15"/>
      <c r="AM4" s="15"/>
      <c r="AN4" s="15"/>
      <c r="AO4" s="15"/>
    </row>
    <row r="5" spans="1:41" ht="15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"/>
      <c r="AE5" s="4"/>
      <c r="AF5" s="16"/>
      <c r="AG5" s="24"/>
      <c r="AH5" s="16"/>
      <c r="AI5" s="16"/>
      <c r="AJ5" s="16"/>
      <c r="AK5" s="16"/>
      <c r="AL5" s="16"/>
      <c r="AM5" s="16"/>
      <c r="AN5" s="16"/>
      <c r="AO5" s="16"/>
    </row>
    <row r="6" spans="1:41" ht="12.75" customHeight="1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19"/>
      <c r="AG6" s="25"/>
      <c r="AH6" s="19"/>
      <c r="AI6" s="19"/>
      <c r="AJ6" s="19"/>
      <c r="AK6" s="19"/>
      <c r="AL6" s="19"/>
      <c r="AM6" s="19"/>
      <c r="AN6" s="19"/>
      <c r="AO6" s="19"/>
    </row>
    <row r="7" spans="1:41" ht="25.5" customHeight="1">
      <c r="A7" s="40" t="s">
        <v>2</v>
      </c>
      <c r="B7" s="40" t="s">
        <v>3</v>
      </c>
      <c r="C7" s="40" t="s">
        <v>68</v>
      </c>
      <c r="D7" s="40" t="s">
        <v>2</v>
      </c>
      <c r="E7" s="40" t="s">
        <v>2</v>
      </c>
      <c r="F7" s="34" t="s">
        <v>4</v>
      </c>
      <c r="G7" s="42"/>
      <c r="H7" s="35"/>
      <c r="I7" s="34" t="s">
        <v>5</v>
      </c>
      <c r="J7" s="42"/>
      <c r="K7" s="35"/>
      <c r="L7" s="40" t="s">
        <v>2</v>
      </c>
      <c r="M7" s="40" t="s">
        <v>2</v>
      </c>
      <c r="N7" s="40" t="s">
        <v>2</v>
      </c>
      <c r="O7" s="40" t="s">
        <v>2</v>
      </c>
      <c r="P7" s="40" t="s">
        <v>2</v>
      </c>
      <c r="Q7" s="40" t="s">
        <v>2</v>
      </c>
      <c r="R7" s="40" t="s">
        <v>2</v>
      </c>
      <c r="S7" s="40" t="s">
        <v>2</v>
      </c>
      <c r="T7" s="40" t="s">
        <v>2</v>
      </c>
      <c r="U7" s="40" t="s">
        <v>2</v>
      </c>
      <c r="V7" s="40" t="s">
        <v>2</v>
      </c>
      <c r="W7" s="40" t="s">
        <v>2</v>
      </c>
      <c r="X7" s="49" t="s">
        <v>69</v>
      </c>
      <c r="Y7" s="50"/>
      <c r="Z7" s="51"/>
      <c r="AA7" s="5" t="s">
        <v>2</v>
      </c>
      <c r="AB7" s="34" t="s">
        <v>6</v>
      </c>
      <c r="AC7" s="35"/>
      <c r="AD7" s="34" t="s">
        <v>7</v>
      </c>
      <c r="AE7" s="35"/>
      <c r="AF7" s="40" t="s">
        <v>70</v>
      </c>
      <c r="AG7" s="47" t="s">
        <v>71</v>
      </c>
      <c r="AH7" s="40" t="s">
        <v>81</v>
      </c>
      <c r="AI7" s="40" t="s">
        <v>72</v>
      </c>
      <c r="AJ7" s="40" t="s">
        <v>76</v>
      </c>
      <c r="AK7" s="40" t="s">
        <v>73</v>
      </c>
      <c r="AL7" s="40" t="s">
        <v>77</v>
      </c>
      <c r="AM7" s="40" t="s">
        <v>74</v>
      </c>
      <c r="AN7" s="40" t="s">
        <v>75</v>
      </c>
      <c r="AO7" s="40" t="s">
        <v>78</v>
      </c>
    </row>
    <row r="8" spans="1:41" ht="24.75" customHeight="1">
      <c r="A8" s="41"/>
      <c r="B8" s="41"/>
      <c r="C8" s="41"/>
      <c r="D8" s="41"/>
      <c r="E8" s="41"/>
      <c r="F8" s="5" t="s">
        <v>2</v>
      </c>
      <c r="G8" s="5" t="s">
        <v>2</v>
      </c>
      <c r="H8" s="5" t="s">
        <v>2</v>
      </c>
      <c r="I8" s="5" t="s">
        <v>2</v>
      </c>
      <c r="J8" s="5" t="s">
        <v>2</v>
      </c>
      <c r="K8" s="5" t="s">
        <v>2</v>
      </c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52"/>
      <c r="Y8" s="53"/>
      <c r="Z8" s="54"/>
      <c r="AA8" s="5"/>
      <c r="AB8" s="5" t="s">
        <v>2</v>
      </c>
      <c r="AC8" s="5" t="s">
        <v>2</v>
      </c>
      <c r="AD8" s="5" t="s">
        <v>2</v>
      </c>
      <c r="AE8" s="5" t="s">
        <v>2</v>
      </c>
      <c r="AF8" s="43"/>
      <c r="AG8" s="48"/>
      <c r="AH8" s="43"/>
      <c r="AI8" s="43"/>
      <c r="AJ8" s="43"/>
      <c r="AK8" s="43"/>
      <c r="AL8" s="43"/>
      <c r="AM8" s="43"/>
      <c r="AN8" s="43"/>
      <c r="AO8" s="41"/>
    </row>
    <row r="9" spans="1:41" ht="24.75" customHeight="1">
      <c r="A9" s="18"/>
      <c r="B9" s="29" t="s">
        <v>79</v>
      </c>
      <c r="C9" s="18"/>
      <c r="D9" s="18"/>
      <c r="E9" s="18"/>
      <c r="F9" s="5"/>
      <c r="G9" s="5"/>
      <c r="H9" s="5"/>
      <c r="I9" s="5"/>
      <c r="J9" s="5"/>
      <c r="K9" s="5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20"/>
      <c r="Y9" s="21"/>
      <c r="Z9" s="58">
        <f>Z10+Z11+Z12+Z13+Z14+Z15+Z16+Z17+Z18+Z19+Z20+Z21+Z22+Z23+Z24+Z25+Z26+Z27+Z28+Z29+Z30+Z31</f>
        <v>62352938.72</v>
      </c>
      <c r="AA9" s="27">
        <f aca="true" t="shared" si="0" ref="AA9:AO9">AA10+AA11+AA12+AA13+AA14+AA15+AA16+AA17+AA18+AA19+AA20+AA21+AA22+AA23+AA24+AA25+AA26+AA27+AA28+AA29+AA30+AA31</f>
        <v>0</v>
      </c>
      <c r="AB9" s="27">
        <f t="shared" si="0"/>
        <v>-2482457.72</v>
      </c>
      <c r="AC9" s="27">
        <f t="shared" si="0"/>
        <v>41.97321754310384</v>
      </c>
      <c r="AD9" s="27">
        <f t="shared" si="0"/>
        <v>0</v>
      </c>
      <c r="AE9" s="27">
        <f t="shared" si="0"/>
        <v>0</v>
      </c>
      <c r="AF9" s="58">
        <f t="shared" si="0"/>
        <v>58406800</v>
      </c>
      <c r="AG9" s="58">
        <f t="shared" si="0"/>
        <v>86012600</v>
      </c>
      <c r="AH9" s="33">
        <f>AG9/Z9</f>
        <v>1.3794474128355887</v>
      </c>
      <c r="AI9" s="33">
        <f>AG9/AF9</f>
        <v>1.4726470205524014</v>
      </c>
      <c r="AJ9" s="58">
        <f t="shared" si="0"/>
        <v>86234000</v>
      </c>
      <c r="AK9" s="33">
        <f>AJ9/Z9</f>
        <v>1.382998167692456</v>
      </c>
      <c r="AL9" s="33">
        <f>AJ9/AF9</f>
        <v>1.4764376750652322</v>
      </c>
      <c r="AM9" s="58">
        <f t="shared" si="0"/>
        <v>89207700</v>
      </c>
      <c r="AN9" s="59">
        <f>AM9/Z9</f>
        <v>1.4306895846656575</v>
      </c>
      <c r="AO9" s="59">
        <f>AM9/AF9</f>
        <v>1.527351267318189</v>
      </c>
    </row>
    <row r="10" spans="1:41" ht="12.75" customHeight="1">
      <c r="A10" s="6" t="s">
        <v>8</v>
      </c>
      <c r="B10" s="7" t="s">
        <v>56</v>
      </c>
      <c r="C10" s="6" t="s">
        <v>8</v>
      </c>
      <c r="D10" s="6"/>
      <c r="E10" s="6"/>
      <c r="F10" s="8"/>
      <c r="G10" s="6"/>
      <c r="H10" s="6"/>
      <c r="I10" s="6"/>
      <c r="J10" s="6"/>
      <c r="K10" s="6"/>
      <c r="L10" s="6"/>
      <c r="M10" s="6"/>
      <c r="N10" s="6"/>
      <c r="O10" s="9">
        <v>0</v>
      </c>
      <c r="P10" s="9">
        <v>28778200</v>
      </c>
      <c r="Q10" s="9">
        <v>-3720200</v>
      </c>
      <c r="R10" s="17">
        <v>25058000</v>
      </c>
      <c r="S10" s="17">
        <v>25058000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26173387.91</v>
      </c>
      <c r="Z10" s="32">
        <v>26173387.91</v>
      </c>
      <c r="AA10" s="17"/>
      <c r="AB10" s="9">
        <v>-1115387.91</v>
      </c>
      <c r="AC10" s="10">
        <v>1.0445122479846756</v>
      </c>
      <c r="AD10" s="9">
        <v>0</v>
      </c>
      <c r="AE10" s="10"/>
      <c r="AF10" s="31">
        <v>26790000</v>
      </c>
      <c r="AG10" s="31">
        <v>51588800</v>
      </c>
      <c r="AH10" s="28">
        <f aca="true" t="shared" si="1" ref="AH10:AH40">AG10/Z10</f>
        <v>1.9710402099030366</v>
      </c>
      <c r="AI10" s="28">
        <f aca="true" t="shared" si="2" ref="AI10:AI36">AG10/AF10</f>
        <v>1.9256737588652482</v>
      </c>
      <c r="AJ10" s="31">
        <v>54168200</v>
      </c>
      <c r="AK10" s="28">
        <f aca="true" t="shared" si="3" ref="AK10:AK40">AJ10/Z10</f>
        <v>2.069590692128324</v>
      </c>
      <c r="AL10" s="28">
        <f aca="true" t="shared" si="4" ref="AL10:AL40">AJ10/AF10</f>
        <v>2.0219559537140723</v>
      </c>
      <c r="AM10" s="57">
        <v>56876600</v>
      </c>
      <c r="AN10" s="60">
        <f aca="true" t="shared" si="5" ref="AN10:AN40">AM10/Z10</f>
        <v>2.173069844667274</v>
      </c>
      <c r="AO10" s="55">
        <f aca="true" t="shared" si="6" ref="AO10:AO40">AM10/AF10</f>
        <v>2.1230533781261665</v>
      </c>
    </row>
    <row r="11" spans="1:41" ht="24.75" customHeight="1">
      <c r="A11" s="6" t="s">
        <v>9</v>
      </c>
      <c r="B11" s="7" t="s">
        <v>57</v>
      </c>
      <c r="C11" s="6" t="s">
        <v>9</v>
      </c>
      <c r="D11" s="6"/>
      <c r="E11" s="6"/>
      <c r="F11" s="8"/>
      <c r="G11" s="6"/>
      <c r="H11" s="6"/>
      <c r="I11" s="6"/>
      <c r="J11" s="6"/>
      <c r="K11" s="6"/>
      <c r="L11" s="6"/>
      <c r="M11" s="6"/>
      <c r="N11" s="6"/>
      <c r="O11" s="9">
        <v>0</v>
      </c>
      <c r="P11" s="9">
        <v>5428200</v>
      </c>
      <c r="Q11" s="9">
        <v>728800</v>
      </c>
      <c r="R11" s="17">
        <v>6157000</v>
      </c>
      <c r="S11" s="17">
        <v>6157000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6066397.4</v>
      </c>
      <c r="Z11" s="32">
        <v>6066397.4</v>
      </c>
      <c r="AA11" s="17"/>
      <c r="AB11" s="9">
        <v>90602.6</v>
      </c>
      <c r="AC11" s="10">
        <v>0.9852846191326945</v>
      </c>
      <c r="AD11" s="9">
        <v>0</v>
      </c>
      <c r="AE11" s="10"/>
      <c r="AF11" s="31">
        <v>7108000</v>
      </c>
      <c r="AG11" s="31">
        <v>7145600</v>
      </c>
      <c r="AH11" s="28">
        <f t="shared" si="1"/>
        <v>1.1778984344151275</v>
      </c>
      <c r="AI11" s="28">
        <f t="shared" si="2"/>
        <v>1.0052898142937534</v>
      </c>
      <c r="AJ11" s="31">
        <v>7145600</v>
      </c>
      <c r="AK11" s="28">
        <f t="shared" si="3"/>
        <v>1.1778984344151275</v>
      </c>
      <c r="AL11" s="28">
        <f t="shared" si="4"/>
        <v>1.0052898142937534</v>
      </c>
      <c r="AM11" s="57">
        <v>7145600</v>
      </c>
      <c r="AN11" s="60">
        <f t="shared" si="5"/>
        <v>1.1778984344151275</v>
      </c>
      <c r="AO11" s="55">
        <f t="shared" si="6"/>
        <v>1.0052898142937534</v>
      </c>
    </row>
    <row r="12" spans="1:41" ht="25.5" customHeight="1">
      <c r="A12" s="6" t="s">
        <v>10</v>
      </c>
      <c r="B12" s="7" t="s">
        <v>11</v>
      </c>
      <c r="C12" s="6" t="s">
        <v>10</v>
      </c>
      <c r="D12" s="6"/>
      <c r="E12" s="6"/>
      <c r="F12" s="8"/>
      <c r="G12" s="6"/>
      <c r="H12" s="6"/>
      <c r="I12" s="6"/>
      <c r="J12" s="6"/>
      <c r="K12" s="6"/>
      <c r="L12" s="6"/>
      <c r="M12" s="6"/>
      <c r="N12" s="6"/>
      <c r="O12" s="9">
        <v>0</v>
      </c>
      <c r="P12" s="9">
        <v>3517000</v>
      </c>
      <c r="Q12" s="9">
        <v>355200</v>
      </c>
      <c r="R12" s="17">
        <v>3872200</v>
      </c>
      <c r="S12" s="17">
        <v>3872200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3428317.12</v>
      </c>
      <c r="Z12" s="32">
        <v>3428317.12</v>
      </c>
      <c r="AA12" s="17"/>
      <c r="AB12" s="9">
        <v>443882.88</v>
      </c>
      <c r="AC12" s="10">
        <v>0.8853667475853519</v>
      </c>
      <c r="AD12" s="9">
        <v>0</v>
      </c>
      <c r="AE12" s="10"/>
      <c r="AF12" s="31">
        <v>3205000</v>
      </c>
      <c r="AG12" s="31">
        <v>3900000</v>
      </c>
      <c r="AH12" s="28">
        <f t="shared" si="1"/>
        <v>1.1375843784252957</v>
      </c>
      <c r="AI12" s="28">
        <f t="shared" si="2"/>
        <v>1.216848673946958</v>
      </c>
      <c r="AJ12" s="31">
        <v>4095000</v>
      </c>
      <c r="AK12" s="28">
        <f t="shared" si="3"/>
        <v>1.1944635973465605</v>
      </c>
      <c r="AL12" s="28">
        <f t="shared" si="4"/>
        <v>1.2776911076443058</v>
      </c>
      <c r="AM12" s="57">
        <v>4299000</v>
      </c>
      <c r="AN12" s="60">
        <f t="shared" si="5"/>
        <v>1.2539680109872682</v>
      </c>
      <c r="AO12" s="55">
        <f t="shared" si="6"/>
        <v>1.3413416536661467</v>
      </c>
    </row>
    <row r="13" spans="1:41" ht="12.75" customHeight="1">
      <c r="A13" s="6" t="s">
        <v>12</v>
      </c>
      <c r="B13" s="7" t="s">
        <v>13</v>
      </c>
      <c r="C13" s="6" t="s">
        <v>12</v>
      </c>
      <c r="D13" s="6"/>
      <c r="E13" s="6"/>
      <c r="F13" s="8"/>
      <c r="G13" s="6"/>
      <c r="H13" s="6"/>
      <c r="I13" s="6"/>
      <c r="J13" s="6"/>
      <c r="K13" s="6"/>
      <c r="L13" s="6"/>
      <c r="M13" s="6"/>
      <c r="N13" s="6"/>
      <c r="O13" s="9">
        <v>0</v>
      </c>
      <c r="P13" s="9">
        <v>18000</v>
      </c>
      <c r="Q13" s="9">
        <v>-14400</v>
      </c>
      <c r="R13" s="17">
        <v>3600</v>
      </c>
      <c r="S13" s="17">
        <v>3600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3166.18</v>
      </c>
      <c r="Z13" s="32">
        <v>3166.18</v>
      </c>
      <c r="AA13" s="17"/>
      <c r="AB13" s="9">
        <v>433.82</v>
      </c>
      <c r="AC13" s="10">
        <v>0.8794944444444445</v>
      </c>
      <c r="AD13" s="9">
        <v>0</v>
      </c>
      <c r="AE13" s="10"/>
      <c r="AF13" s="31">
        <v>5000</v>
      </c>
      <c r="AG13" s="31">
        <v>5000</v>
      </c>
      <c r="AH13" s="28">
        <f t="shared" si="1"/>
        <v>1.5791900649994632</v>
      </c>
      <c r="AI13" s="28">
        <f t="shared" si="2"/>
        <v>1</v>
      </c>
      <c r="AJ13" s="31">
        <v>5000</v>
      </c>
      <c r="AK13" s="28">
        <f t="shared" si="3"/>
        <v>1.5791900649994632</v>
      </c>
      <c r="AL13" s="28">
        <f t="shared" si="4"/>
        <v>1</v>
      </c>
      <c r="AM13" s="57">
        <v>5000</v>
      </c>
      <c r="AN13" s="60">
        <f t="shared" si="5"/>
        <v>1.5791900649994632</v>
      </c>
      <c r="AO13" s="55">
        <f t="shared" si="6"/>
        <v>1</v>
      </c>
    </row>
    <row r="14" spans="1:41" ht="24" customHeight="1">
      <c r="A14" s="6" t="s">
        <v>14</v>
      </c>
      <c r="B14" s="7" t="s">
        <v>58</v>
      </c>
      <c r="C14" s="6" t="s">
        <v>14</v>
      </c>
      <c r="D14" s="6"/>
      <c r="E14" s="6"/>
      <c r="F14" s="8"/>
      <c r="G14" s="6"/>
      <c r="H14" s="6"/>
      <c r="I14" s="6"/>
      <c r="J14" s="6"/>
      <c r="K14" s="6"/>
      <c r="L14" s="6"/>
      <c r="M14" s="6"/>
      <c r="N14" s="6"/>
      <c r="O14" s="9">
        <v>0</v>
      </c>
      <c r="P14" s="9">
        <v>30000</v>
      </c>
      <c r="Q14" s="9">
        <v>-23200</v>
      </c>
      <c r="R14" s="17">
        <v>6800</v>
      </c>
      <c r="S14" s="17">
        <v>6800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30994</v>
      </c>
      <c r="Z14" s="32">
        <v>30994</v>
      </c>
      <c r="AA14" s="17"/>
      <c r="AB14" s="9">
        <v>-24194</v>
      </c>
      <c r="AC14" s="10">
        <v>4.557941176470588</v>
      </c>
      <c r="AD14" s="9">
        <v>0</v>
      </c>
      <c r="AE14" s="10"/>
      <c r="AF14" s="31">
        <v>40000</v>
      </c>
      <c r="AG14" s="31">
        <v>50000</v>
      </c>
      <c r="AH14" s="28">
        <f t="shared" si="1"/>
        <v>1.6132154610569787</v>
      </c>
      <c r="AI14" s="28">
        <f t="shared" si="2"/>
        <v>1.25</v>
      </c>
      <c r="AJ14" s="31">
        <v>55000</v>
      </c>
      <c r="AK14" s="28">
        <f t="shared" si="3"/>
        <v>1.7745370071626767</v>
      </c>
      <c r="AL14" s="28">
        <f t="shared" si="4"/>
        <v>1.375</v>
      </c>
      <c r="AM14" s="57">
        <v>60000</v>
      </c>
      <c r="AN14" s="60">
        <f t="shared" si="5"/>
        <v>1.9358585532683745</v>
      </c>
      <c r="AO14" s="55">
        <f t="shared" si="6"/>
        <v>1.5</v>
      </c>
    </row>
    <row r="15" spans="1:41" ht="12.75" customHeight="1">
      <c r="A15" s="6" t="s">
        <v>15</v>
      </c>
      <c r="B15" s="7" t="s">
        <v>16</v>
      </c>
      <c r="C15" s="6" t="s">
        <v>15</v>
      </c>
      <c r="D15" s="6"/>
      <c r="E15" s="6"/>
      <c r="F15" s="8"/>
      <c r="G15" s="6"/>
      <c r="H15" s="6"/>
      <c r="I15" s="6"/>
      <c r="J15" s="6"/>
      <c r="K15" s="6"/>
      <c r="L15" s="6"/>
      <c r="M15" s="6"/>
      <c r="N15" s="6"/>
      <c r="O15" s="9">
        <v>0</v>
      </c>
      <c r="P15" s="9">
        <v>0</v>
      </c>
      <c r="Q15" s="9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47.18</v>
      </c>
      <c r="Z15" s="32">
        <v>47.18</v>
      </c>
      <c r="AA15" s="17"/>
      <c r="AB15" s="9">
        <v>-47.18</v>
      </c>
      <c r="AC15" s="10"/>
      <c r="AD15" s="9">
        <v>0</v>
      </c>
      <c r="AE15" s="10"/>
      <c r="AF15" s="31"/>
      <c r="AG15" s="31"/>
      <c r="AH15" s="28">
        <f t="shared" si="1"/>
        <v>0</v>
      </c>
      <c r="AI15" s="28"/>
      <c r="AJ15" s="31"/>
      <c r="AK15" s="28">
        <f t="shared" si="3"/>
        <v>0</v>
      </c>
      <c r="AL15" s="28"/>
      <c r="AM15" s="26"/>
      <c r="AN15" s="60">
        <f t="shared" si="5"/>
        <v>0</v>
      </c>
      <c r="AO15" s="55"/>
    </row>
    <row r="16" spans="1:41" ht="25.5" customHeight="1">
      <c r="A16" s="6" t="s">
        <v>17</v>
      </c>
      <c r="B16" s="7" t="s">
        <v>59</v>
      </c>
      <c r="C16" s="6" t="s">
        <v>17</v>
      </c>
      <c r="D16" s="6"/>
      <c r="E16" s="6"/>
      <c r="F16" s="8"/>
      <c r="G16" s="6"/>
      <c r="H16" s="6"/>
      <c r="I16" s="6"/>
      <c r="J16" s="6"/>
      <c r="K16" s="6"/>
      <c r="L16" s="6"/>
      <c r="M16" s="6"/>
      <c r="N16" s="6"/>
      <c r="O16" s="9">
        <v>0</v>
      </c>
      <c r="P16" s="9">
        <v>900000</v>
      </c>
      <c r="Q16" s="9">
        <v>300000</v>
      </c>
      <c r="R16" s="17">
        <v>1200000</v>
      </c>
      <c r="S16" s="17">
        <v>1200000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1312755.89</v>
      </c>
      <c r="Z16" s="32">
        <v>1312755.89</v>
      </c>
      <c r="AA16" s="17"/>
      <c r="AB16" s="9">
        <v>-112755.89</v>
      </c>
      <c r="AC16" s="10">
        <v>1.0939632416666667</v>
      </c>
      <c r="AD16" s="9">
        <v>0</v>
      </c>
      <c r="AE16" s="10"/>
      <c r="AF16" s="31">
        <v>1280000</v>
      </c>
      <c r="AG16" s="31">
        <v>1000000</v>
      </c>
      <c r="AH16" s="28">
        <f t="shared" si="1"/>
        <v>0.7617562470049173</v>
      </c>
      <c r="AI16" s="28">
        <f t="shared" si="2"/>
        <v>0.78125</v>
      </c>
      <c r="AJ16" s="31">
        <v>1050000</v>
      </c>
      <c r="AK16" s="28">
        <f t="shared" si="3"/>
        <v>0.7998440593551632</v>
      </c>
      <c r="AL16" s="28">
        <f t="shared" si="4"/>
        <v>0.8203125</v>
      </c>
      <c r="AM16" s="57">
        <v>1100000</v>
      </c>
      <c r="AN16" s="60">
        <f t="shared" si="5"/>
        <v>0.8379318717054091</v>
      </c>
      <c r="AO16" s="55">
        <f t="shared" si="6"/>
        <v>0.859375</v>
      </c>
    </row>
    <row r="17" spans="1:41" ht="38.25" customHeight="1">
      <c r="A17" s="6" t="s">
        <v>18</v>
      </c>
      <c r="B17" s="7" t="s">
        <v>61</v>
      </c>
      <c r="C17" s="6" t="s">
        <v>18</v>
      </c>
      <c r="D17" s="6"/>
      <c r="E17" s="6"/>
      <c r="F17" s="8"/>
      <c r="G17" s="6"/>
      <c r="H17" s="6"/>
      <c r="I17" s="6"/>
      <c r="J17" s="6"/>
      <c r="K17" s="6"/>
      <c r="L17" s="6"/>
      <c r="M17" s="6"/>
      <c r="N17" s="6"/>
      <c r="O17" s="9">
        <v>0</v>
      </c>
      <c r="P17" s="9">
        <v>0</v>
      </c>
      <c r="Q17" s="9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10350</v>
      </c>
      <c r="Z17" s="32">
        <v>10350</v>
      </c>
      <c r="AA17" s="17"/>
      <c r="AB17" s="9">
        <v>-10350</v>
      </c>
      <c r="AC17" s="10"/>
      <c r="AD17" s="9">
        <v>0</v>
      </c>
      <c r="AE17" s="10"/>
      <c r="AF17" s="31">
        <v>35000</v>
      </c>
      <c r="AG17" s="31"/>
      <c r="AH17" s="28">
        <f t="shared" si="1"/>
        <v>0</v>
      </c>
      <c r="AI17" s="28">
        <f t="shared" si="2"/>
        <v>0</v>
      </c>
      <c r="AJ17" s="31"/>
      <c r="AK17" s="28">
        <f t="shared" si="3"/>
        <v>0</v>
      </c>
      <c r="AL17" s="28">
        <f t="shared" si="4"/>
        <v>0</v>
      </c>
      <c r="AM17" s="57"/>
      <c r="AN17" s="60">
        <f t="shared" si="5"/>
        <v>0</v>
      </c>
      <c r="AO17" s="55">
        <f t="shared" si="6"/>
        <v>0</v>
      </c>
    </row>
    <row r="18" spans="1:41" ht="12.75" customHeight="1">
      <c r="A18" s="6" t="s">
        <v>19</v>
      </c>
      <c r="B18" s="7" t="s">
        <v>20</v>
      </c>
      <c r="C18" s="6" t="s">
        <v>19</v>
      </c>
      <c r="D18" s="6"/>
      <c r="E18" s="6"/>
      <c r="F18" s="8"/>
      <c r="G18" s="6"/>
      <c r="H18" s="6"/>
      <c r="I18" s="6"/>
      <c r="J18" s="6"/>
      <c r="K18" s="6"/>
      <c r="L18" s="6"/>
      <c r="M18" s="6"/>
      <c r="N18" s="6"/>
      <c r="O18" s="9">
        <v>0</v>
      </c>
      <c r="P18" s="9">
        <v>0</v>
      </c>
      <c r="Q18" s="9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811.06</v>
      </c>
      <c r="Z18" s="32">
        <v>811.06</v>
      </c>
      <c r="AA18" s="17"/>
      <c r="AB18" s="9">
        <v>-811.06</v>
      </c>
      <c r="AC18" s="10"/>
      <c r="AD18" s="9">
        <v>0</v>
      </c>
      <c r="AE18" s="10"/>
      <c r="AF18" s="31">
        <v>3000</v>
      </c>
      <c r="AG18" s="31"/>
      <c r="AH18" s="28">
        <f t="shared" si="1"/>
        <v>0</v>
      </c>
      <c r="AI18" s="28">
        <f t="shared" si="2"/>
        <v>0</v>
      </c>
      <c r="AJ18" s="31"/>
      <c r="AK18" s="28">
        <f t="shared" si="3"/>
        <v>0</v>
      </c>
      <c r="AL18" s="28">
        <f t="shared" si="4"/>
        <v>0</v>
      </c>
      <c r="AM18" s="26"/>
      <c r="AN18" s="60">
        <f t="shared" si="5"/>
        <v>0</v>
      </c>
      <c r="AO18" s="55">
        <f t="shared" si="6"/>
        <v>0</v>
      </c>
    </row>
    <row r="19" spans="1:41" ht="28.5" customHeight="1">
      <c r="A19" s="6" t="s">
        <v>21</v>
      </c>
      <c r="B19" s="7" t="s">
        <v>63</v>
      </c>
      <c r="C19" s="6" t="s">
        <v>21</v>
      </c>
      <c r="D19" s="6"/>
      <c r="E19" s="6"/>
      <c r="F19" s="8"/>
      <c r="G19" s="6"/>
      <c r="H19" s="6"/>
      <c r="I19" s="6"/>
      <c r="J19" s="6"/>
      <c r="K19" s="6"/>
      <c r="L19" s="6"/>
      <c r="M19" s="6"/>
      <c r="N19" s="6"/>
      <c r="O19" s="9">
        <v>0</v>
      </c>
      <c r="P19" s="9">
        <v>0</v>
      </c>
      <c r="Q19" s="9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2.63</v>
      </c>
      <c r="Z19" s="32">
        <v>2.63</v>
      </c>
      <c r="AA19" s="17"/>
      <c r="AB19" s="9">
        <v>-2.63</v>
      </c>
      <c r="AC19" s="10"/>
      <c r="AD19" s="9">
        <v>0</v>
      </c>
      <c r="AE19" s="10"/>
      <c r="AF19" s="31"/>
      <c r="AG19" s="31"/>
      <c r="AH19" s="28">
        <f t="shared" si="1"/>
        <v>0</v>
      </c>
      <c r="AI19" s="28"/>
      <c r="AJ19" s="31"/>
      <c r="AK19" s="28">
        <f t="shared" si="3"/>
        <v>0</v>
      </c>
      <c r="AL19" s="28"/>
      <c r="AM19" s="26"/>
      <c r="AN19" s="60">
        <f t="shared" si="5"/>
        <v>0</v>
      </c>
      <c r="AO19" s="55"/>
    </row>
    <row r="20" spans="1:41" ht="89.25" customHeight="1">
      <c r="A20" s="6" t="s">
        <v>22</v>
      </c>
      <c r="B20" s="7" t="s">
        <v>23</v>
      </c>
      <c r="C20" s="6" t="s">
        <v>22</v>
      </c>
      <c r="D20" s="6"/>
      <c r="E20" s="6"/>
      <c r="F20" s="8"/>
      <c r="G20" s="6"/>
      <c r="H20" s="6"/>
      <c r="I20" s="6"/>
      <c r="J20" s="6"/>
      <c r="K20" s="6"/>
      <c r="L20" s="6"/>
      <c r="M20" s="6"/>
      <c r="N20" s="6"/>
      <c r="O20" s="9">
        <v>0</v>
      </c>
      <c r="P20" s="9">
        <v>1224000</v>
      </c>
      <c r="Q20" s="9">
        <v>3500</v>
      </c>
      <c r="R20" s="17">
        <v>1227500</v>
      </c>
      <c r="S20" s="17">
        <v>1227500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1120111.33</v>
      </c>
      <c r="Z20" s="32">
        <v>1120111.33</v>
      </c>
      <c r="AA20" s="17"/>
      <c r="AB20" s="9">
        <v>107388.67</v>
      </c>
      <c r="AC20" s="10">
        <v>0.9125143217922607</v>
      </c>
      <c r="AD20" s="9">
        <v>0</v>
      </c>
      <c r="AE20" s="10"/>
      <c r="AF20" s="31">
        <v>1760000</v>
      </c>
      <c r="AG20" s="31">
        <v>2583900</v>
      </c>
      <c r="AH20" s="28">
        <f t="shared" si="1"/>
        <v>2.306824268976906</v>
      </c>
      <c r="AI20" s="28">
        <f t="shared" si="2"/>
        <v>1.468125</v>
      </c>
      <c r="AJ20" s="31">
        <v>2456000</v>
      </c>
      <c r="AK20" s="28">
        <f t="shared" si="3"/>
        <v>2.1926391906061693</v>
      </c>
      <c r="AL20" s="28">
        <f t="shared" si="4"/>
        <v>1.3954545454545455</v>
      </c>
      <c r="AM20" s="57">
        <v>2209000</v>
      </c>
      <c r="AN20" s="60">
        <f t="shared" si="5"/>
        <v>1.9721253957854348</v>
      </c>
      <c r="AO20" s="55">
        <f t="shared" si="6"/>
        <v>1.2551136363636364</v>
      </c>
    </row>
    <row r="21" spans="1:41" ht="25.5" customHeight="1">
      <c r="A21" s="6" t="s">
        <v>24</v>
      </c>
      <c r="B21" s="7" t="s">
        <v>25</v>
      </c>
      <c r="C21" s="6" t="s">
        <v>24</v>
      </c>
      <c r="D21" s="6"/>
      <c r="E21" s="6"/>
      <c r="F21" s="8"/>
      <c r="G21" s="6"/>
      <c r="H21" s="6"/>
      <c r="I21" s="6"/>
      <c r="J21" s="6"/>
      <c r="K21" s="6"/>
      <c r="L21" s="6"/>
      <c r="M21" s="6"/>
      <c r="N21" s="6"/>
      <c r="O21" s="9">
        <v>0</v>
      </c>
      <c r="P21" s="9">
        <v>60000</v>
      </c>
      <c r="Q21" s="9">
        <v>-3500</v>
      </c>
      <c r="R21" s="17">
        <v>56500</v>
      </c>
      <c r="S21" s="17">
        <v>56500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56500</v>
      </c>
      <c r="Z21" s="32">
        <v>56500</v>
      </c>
      <c r="AA21" s="17"/>
      <c r="AB21" s="9">
        <v>0</v>
      </c>
      <c r="AC21" s="10">
        <v>1</v>
      </c>
      <c r="AD21" s="9">
        <v>0</v>
      </c>
      <c r="AE21" s="10"/>
      <c r="AF21" s="31">
        <v>59000</v>
      </c>
      <c r="AG21" s="31">
        <v>60000</v>
      </c>
      <c r="AH21" s="28">
        <f t="shared" si="1"/>
        <v>1.0619469026548674</v>
      </c>
      <c r="AI21" s="28">
        <f t="shared" si="2"/>
        <v>1.0169491525423728</v>
      </c>
      <c r="AJ21" s="31">
        <v>62000</v>
      </c>
      <c r="AK21" s="28">
        <f t="shared" si="3"/>
        <v>1.0973451327433628</v>
      </c>
      <c r="AL21" s="28">
        <f t="shared" si="4"/>
        <v>1.0508474576271187</v>
      </c>
      <c r="AM21" s="57">
        <v>64000</v>
      </c>
      <c r="AN21" s="60">
        <f t="shared" si="5"/>
        <v>1.1327433628318584</v>
      </c>
      <c r="AO21" s="55">
        <f t="shared" si="6"/>
        <v>1.0847457627118644</v>
      </c>
    </row>
    <row r="22" spans="1:41" ht="26.25" customHeight="1">
      <c r="A22" s="6" t="s">
        <v>26</v>
      </c>
      <c r="B22" s="7" t="s">
        <v>60</v>
      </c>
      <c r="C22" s="6" t="s">
        <v>26</v>
      </c>
      <c r="D22" s="6"/>
      <c r="E22" s="6"/>
      <c r="F22" s="8"/>
      <c r="G22" s="6"/>
      <c r="H22" s="6"/>
      <c r="I22" s="6"/>
      <c r="J22" s="6"/>
      <c r="K22" s="6"/>
      <c r="L22" s="6"/>
      <c r="M22" s="6"/>
      <c r="N22" s="6"/>
      <c r="O22" s="9">
        <v>0</v>
      </c>
      <c r="P22" s="9">
        <v>684100</v>
      </c>
      <c r="Q22" s="9">
        <v>-458600</v>
      </c>
      <c r="R22" s="17">
        <v>225500</v>
      </c>
      <c r="S22" s="17">
        <v>225500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196425.5</v>
      </c>
      <c r="Z22" s="32">
        <v>196425.5</v>
      </c>
      <c r="AA22" s="17"/>
      <c r="AB22" s="9">
        <v>29074.5</v>
      </c>
      <c r="AC22" s="10">
        <v>0.8710665188470067</v>
      </c>
      <c r="AD22" s="9">
        <v>0</v>
      </c>
      <c r="AE22" s="10"/>
      <c r="AF22" s="31">
        <v>140500</v>
      </c>
      <c r="AG22" s="31">
        <v>158800</v>
      </c>
      <c r="AH22" s="28">
        <f t="shared" si="1"/>
        <v>0.8084490048389847</v>
      </c>
      <c r="AI22" s="28">
        <f t="shared" si="2"/>
        <v>1.1302491103202847</v>
      </c>
      <c r="AJ22" s="31">
        <v>166700</v>
      </c>
      <c r="AK22" s="28">
        <f t="shared" si="3"/>
        <v>0.8486678155331157</v>
      </c>
      <c r="AL22" s="28">
        <f t="shared" si="4"/>
        <v>1.186476868327402</v>
      </c>
      <c r="AM22" s="57">
        <v>175000</v>
      </c>
      <c r="AN22" s="60">
        <f t="shared" si="5"/>
        <v>0.8909230217054303</v>
      </c>
      <c r="AO22" s="55">
        <f t="shared" si="6"/>
        <v>1.2455516014234875</v>
      </c>
    </row>
    <row r="23" spans="1:41" ht="12.75" customHeight="1">
      <c r="A23" s="6" t="s">
        <v>27</v>
      </c>
      <c r="B23" s="7" t="s">
        <v>28</v>
      </c>
      <c r="C23" s="6" t="s">
        <v>27</v>
      </c>
      <c r="D23" s="6"/>
      <c r="E23" s="6"/>
      <c r="F23" s="8"/>
      <c r="G23" s="6"/>
      <c r="H23" s="6"/>
      <c r="I23" s="6"/>
      <c r="J23" s="6"/>
      <c r="K23" s="6"/>
      <c r="L23" s="6"/>
      <c r="M23" s="6"/>
      <c r="N23" s="6"/>
      <c r="O23" s="9">
        <v>0</v>
      </c>
      <c r="P23" s="9">
        <v>3497000</v>
      </c>
      <c r="Q23" s="9">
        <v>6000000</v>
      </c>
      <c r="R23" s="17">
        <v>9497000</v>
      </c>
      <c r="S23" s="17">
        <v>9497000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9630667.28</v>
      </c>
      <c r="Z23" s="32">
        <v>9630667.28</v>
      </c>
      <c r="AA23" s="17"/>
      <c r="AB23" s="9">
        <v>-133667.28</v>
      </c>
      <c r="AC23" s="10">
        <v>1.014074684637254</v>
      </c>
      <c r="AD23" s="9">
        <v>0</v>
      </c>
      <c r="AE23" s="10"/>
      <c r="AF23" s="31">
        <v>10200000</v>
      </c>
      <c r="AG23" s="31">
        <v>12165500</v>
      </c>
      <c r="AH23" s="28">
        <f t="shared" si="1"/>
        <v>1.2632042667764138</v>
      </c>
      <c r="AI23" s="28">
        <f t="shared" si="2"/>
        <v>1.1926960784313725</v>
      </c>
      <c r="AJ23" s="31">
        <v>11935500</v>
      </c>
      <c r="AK23" s="28">
        <f t="shared" si="3"/>
        <v>1.239322224825111</v>
      </c>
      <c r="AL23" s="28">
        <f t="shared" si="4"/>
        <v>1.1701470588235294</v>
      </c>
      <c r="AM23" s="57">
        <v>11935500</v>
      </c>
      <c r="AN23" s="60">
        <f t="shared" si="5"/>
        <v>1.239322224825111</v>
      </c>
      <c r="AO23" s="55">
        <f t="shared" si="6"/>
        <v>1.1701470588235294</v>
      </c>
    </row>
    <row r="24" spans="1:41" ht="38.25" customHeight="1">
      <c r="A24" s="6" t="s">
        <v>29</v>
      </c>
      <c r="B24" s="7" t="s">
        <v>30</v>
      </c>
      <c r="C24" s="6" t="s">
        <v>29</v>
      </c>
      <c r="D24" s="6"/>
      <c r="E24" s="6"/>
      <c r="F24" s="8"/>
      <c r="G24" s="6"/>
      <c r="H24" s="6"/>
      <c r="I24" s="6"/>
      <c r="J24" s="6"/>
      <c r="K24" s="6"/>
      <c r="L24" s="6"/>
      <c r="M24" s="6"/>
      <c r="N24" s="6"/>
      <c r="O24" s="9">
        <v>0</v>
      </c>
      <c r="P24" s="9">
        <v>1700000</v>
      </c>
      <c r="Q24" s="9">
        <v>10211700</v>
      </c>
      <c r="R24" s="17">
        <v>11911700</v>
      </c>
      <c r="S24" s="17">
        <v>11911700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13621813.18</v>
      </c>
      <c r="Z24" s="32">
        <v>13621813.18</v>
      </c>
      <c r="AA24" s="17"/>
      <c r="AB24" s="9">
        <v>-1710113.18</v>
      </c>
      <c r="AC24" s="10">
        <v>1.1435658369502255</v>
      </c>
      <c r="AD24" s="9">
        <v>0</v>
      </c>
      <c r="AE24" s="10"/>
      <c r="AF24" s="31">
        <v>7500000</v>
      </c>
      <c r="AG24" s="31">
        <v>7000000</v>
      </c>
      <c r="AH24" s="28">
        <f t="shared" si="1"/>
        <v>0.5138816622648763</v>
      </c>
      <c r="AI24" s="28">
        <f t="shared" si="2"/>
        <v>0.9333333333333333</v>
      </c>
      <c r="AJ24" s="31">
        <v>4725000</v>
      </c>
      <c r="AK24" s="28">
        <f t="shared" si="3"/>
        <v>0.34687012202879147</v>
      </c>
      <c r="AL24" s="28">
        <f t="shared" si="4"/>
        <v>0.63</v>
      </c>
      <c r="AM24" s="57">
        <v>4958000</v>
      </c>
      <c r="AN24" s="60">
        <f t="shared" si="5"/>
        <v>0.36397504021560806</v>
      </c>
      <c r="AO24" s="55">
        <f t="shared" si="6"/>
        <v>0.6610666666666667</v>
      </c>
    </row>
    <row r="25" spans="1:41" ht="25.5" customHeight="1">
      <c r="A25" s="6" t="s">
        <v>31</v>
      </c>
      <c r="B25" s="7" t="s">
        <v>32</v>
      </c>
      <c r="C25" s="6" t="s">
        <v>31</v>
      </c>
      <c r="D25" s="6"/>
      <c r="E25" s="6"/>
      <c r="F25" s="8"/>
      <c r="G25" s="6"/>
      <c r="H25" s="6"/>
      <c r="I25" s="6"/>
      <c r="J25" s="6"/>
      <c r="K25" s="6"/>
      <c r="L25" s="6"/>
      <c r="M25" s="6"/>
      <c r="N25" s="6"/>
      <c r="O25" s="9">
        <v>0</v>
      </c>
      <c r="P25" s="9">
        <v>0</v>
      </c>
      <c r="Q25" s="9">
        <v>700</v>
      </c>
      <c r="R25" s="17">
        <v>700</v>
      </c>
      <c r="S25" s="17">
        <v>700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350</v>
      </c>
      <c r="Z25" s="32">
        <v>350</v>
      </c>
      <c r="AA25" s="17"/>
      <c r="AB25" s="9">
        <v>350</v>
      </c>
      <c r="AC25" s="10">
        <v>0.5</v>
      </c>
      <c r="AD25" s="9">
        <v>0</v>
      </c>
      <c r="AE25" s="10"/>
      <c r="AF25" s="31">
        <v>1700</v>
      </c>
      <c r="AG25" s="31"/>
      <c r="AH25" s="28">
        <f t="shared" si="1"/>
        <v>0</v>
      </c>
      <c r="AI25" s="28">
        <f t="shared" si="2"/>
        <v>0</v>
      </c>
      <c r="AJ25" s="31"/>
      <c r="AK25" s="28">
        <f t="shared" si="3"/>
        <v>0</v>
      </c>
      <c r="AL25" s="28">
        <f t="shared" si="4"/>
        <v>0</v>
      </c>
      <c r="AM25" s="26"/>
      <c r="AN25" s="60">
        <f t="shared" si="5"/>
        <v>0</v>
      </c>
      <c r="AO25" s="55">
        <f t="shared" si="6"/>
        <v>0</v>
      </c>
    </row>
    <row r="26" spans="1:41" ht="38.25" customHeight="1">
      <c r="A26" s="6" t="s">
        <v>33</v>
      </c>
      <c r="B26" s="7" t="s">
        <v>34</v>
      </c>
      <c r="C26" s="6" t="s">
        <v>33</v>
      </c>
      <c r="D26" s="6"/>
      <c r="E26" s="6"/>
      <c r="F26" s="8"/>
      <c r="G26" s="6"/>
      <c r="H26" s="6"/>
      <c r="I26" s="6"/>
      <c r="J26" s="6"/>
      <c r="K26" s="6"/>
      <c r="L26" s="6"/>
      <c r="M26" s="6"/>
      <c r="N26" s="6"/>
      <c r="O26" s="9">
        <v>0</v>
      </c>
      <c r="P26" s="9">
        <v>0</v>
      </c>
      <c r="Q26" s="9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25000</v>
      </c>
      <c r="Z26" s="32">
        <v>25000</v>
      </c>
      <c r="AA26" s="17"/>
      <c r="AB26" s="9">
        <v>-25000</v>
      </c>
      <c r="AC26" s="10"/>
      <c r="AD26" s="9">
        <v>0</v>
      </c>
      <c r="AE26" s="10"/>
      <c r="AF26" s="31"/>
      <c r="AG26" s="31">
        <v>10000</v>
      </c>
      <c r="AH26" s="28">
        <f t="shared" si="1"/>
        <v>0.4</v>
      </c>
      <c r="AI26" s="28"/>
      <c r="AJ26" s="31">
        <v>20000</v>
      </c>
      <c r="AK26" s="28">
        <f t="shared" si="3"/>
        <v>0.8</v>
      </c>
      <c r="AL26" s="28"/>
      <c r="AM26" s="57">
        <v>30000</v>
      </c>
      <c r="AN26" s="60">
        <f t="shared" si="5"/>
        <v>1.2</v>
      </c>
      <c r="AO26" s="55"/>
    </row>
    <row r="27" spans="1:41" ht="114.75" customHeight="1">
      <c r="A27" s="6" t="s">
        <v>35</v>
      </c>
      <c r="B27" s="7" t="s">
        <v>36</v>
      </c>
      <c r="C27" s="6" t="s">
        <v>35</v>
      </c>
      <c r="D27" s="6"/>
      <c r="E27" s="6"/>
      <c r="F27" s="8"/>
      <c r="G27" s="6"/>
      <c r="H27" s="6"/>
      <c r="I27" s="6"/>
      <c r="J27" s="6"/>
      <c r="K27" s="6"/>
      <c r="L27" s="6"/>
      <c r="M27" s="6"/>
      <c r="N27" s="6"/>
      <c r="O27" s="9">
        <v>0</v>
      </c>
      <c r="P27" s="9">
        <v>103000</v>
      </c>
      <c r="Q27" s="9">
        <v>272000</v>
      </c>
      <c r="R27" s="17">
        <v>375000</v>
      </c>
      <c r="S27" s="17">
        <v>375000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364076.79</v>
      </c>
      <c r="Z27" s="32">
        <v>364076.79</v>
      </c>
      <c r="AA27" s="17"/>
      <c r="AB27" s="9">
        <v>10923.21</v>
      </c>
      <c r="AC27" s="10">
        <v>0.97087144</v>
      </c>
      <c r="AD27" s="9">
        <v>0</v>
      </c>
      <c r="AE27" s="10"/>
      <c r="AF27" s="31">
        <v>10000</v>
      </c>
      <c r="AG27" s="31">
        <v>25000</v>
      </c>
      <c r="AH27" s="28">
        <f t="shared" si="1"/>
        <v>0.06866683262066775</v>
      </c>
      <c r="AI27" s="28">
        <f t="shared" si="2"/>
        <v>2.5</v>
      </c>
      <c r="AJ27" s="31">
        <v>25000</v>
      </c>
      <c r="AK27" s="28">
        <f t="shared" si="3"/>
        <v>0.06866683262066775</v>
      </c>
      <c r="AL27" s="28">
        <f t="shared" si="4"/>
        <v>2.5</v>
      </c>
      <c r="AM27" s="57">
        <v>25000</v>
      </c>
      <c r="AN27" s="60">
        <f t="shared" si="5"/>
        <v>0.06866683262066775</v>
      </c>
      <c r="AO27" s="55">
        <f t="shared" si="6"/>
        <v>2.5</v>
      </c>
    </row>
    <row r="28" spans="1:41" ht="63.75" customHeight="1">
      <c r="A28" s="6" t="s">
        <v>37</v>
      </c>
      <c r="B28" s="7" t="s">
        <v>38</v>
      </c>
      <c r="C28" s="6" t="s">
        <v>37</v>
      </c>
      <c r="D28" s="6"/>
      <c r="E28" s="6"/>
      <c r="F28" s="8"/>
      <c r="G28" s="6"/>
      <c r="H28" s="6"/>
      <c r="I28" s="6"/>
      <c r="J28" s="6"/>
      <c r="K28" s="6"/>
      <c r="L28" s="6"/>
      <c r="M28" s="6"/>
      <c r="N28" s="6"/>
      <c r="O28" s="9">
        <v>0</v>
      </c>
      <c r="P28" s="9">
        <v>0</v>
      </c>
      <c r="Q28" s="9">
        <v>120000</v>
      </c>
      <c r="R28" s="17">
        <v>120000</v>
      </c>
      <c r="S28" s="17">
        <v>120000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120236</v>
      </c>
      <c r="Z28" s="32">
        <v>120236</v>
      </c>
      <c r="AA28" s="17"/>
      <c r="AB28" s="9">
        <v>-236</v>
      </c>
      <c r="AC28" s="10">
        <v>1.0019666666666667</v>
      </c>
      <c r="AD28" s="9">
        <v>0</v>
      </c>
      <c r="AE28" s="10"/>
      <c r="AF28" s="31">
        <v>5000</v>
      </c>
      <c r="AG28" s="31">
        <v>20000</v>
      </c>
      <c r="AH28" s="28">
        <f t="shared" si="1"/>
        <v>0.1663395322532353</v>
      </c>
      <c r="AI28" s="28">
        <f t="shared" si="2"/>
        <v>4</v>
      </c>
      <c r="AJ28" s="31">
        <v>20000</v>
      </c>
      <c r="AK28" s="28">
        <f t="shared" si="3"/>
        <v>0.1663395322532353</v>
      </c>
      <c r="AL28" s="28">
        <f t="shared" si="4"/>
        <v>4</v>
      </c>
      <c r="AM28" s="57">
        <v>20000</v>
      </c>
      <c r="AN28" s="60">
        <f t="shared" si="5"/>
        <v>0.1663395322532353</v>
      </c>
      <c r="AO28" s="55">
        <f t="shared" si="6"/>
        <v>4</v>
      </c>
    </row>
    <row r="29" spans="1:41" ht="62.25" customHeight="1">
      <c r="A29" s="6" t="s">
        <v>39</v>
      </c>
      <c r="B29" s="7" t="s">
        <v>64</v>
      </c>
      <c r="C29" s="6" t="s">
        <v>39</v>
      </c>
      <c r="D29" s="6"/>
      <c r="E29" s="6"/>
      <c r="F29" s="8"/>
      <c r="G29" s="6"/>
      <c r="H29" s="6"/>
      <c r="I29" s="6"/>
      <c r="J29" s="6"/>
      <c r="K29" s="6"/>
      <c r="L29" s="6"/>
      <c r="M29" s="6"/>
      <c r="N29" s="6"/>
      <c r="O29" s="9">
        <v>0</v>
      </c>
      <c r="P29" s="9">
        <v>0</v>
      </c>
      <c r="Q29" s="9">
        <v>4000</v>
      </c>
      <c r="R29" s="17">
        <v>4000</v>
      </c>
      <c r="S29" s="17">
        <v>4000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4000</v>
      </c>
      <c r="Z29" s="32">
        <v>4000</v>
      </c>
      <c r="AA29" s="17"/>
      <c r="AB29" s="9">
        <v>0</v>
      </c>
      <c r="AC29" s="10">
        <v>1</v>
      </c>
      <c r="AD29" s="9">
        <v>0</v>
      </c>
      <c r="AE29" s="10"/>
      <c r="AF29" s="31"/>
      <c r="AG29" s="31"/>
      <c r="AH29" s="28">
        <f t="shared" si="1"/>
        <v>0</v>
      </c>
      <c r="AI29" s="28"/>
      <c r="AJ29" s="31"/>
      <c r="AK29" s="28">
        <f t="shared" si="3"/>
        <v>0</v>
      </c>
      <c r="AL29" s="28" t="e">
        <f t="shared" si="4"/>
        <v>#DIV/0!</v>
      </c>
      <c r="AM29" s="26"/>
      <c r="AN29" s="60">
        <f t="shared" si="5"/>
        <v>0</v>
      </c>
      <c r="AO29" s="55" t="e">
        <f t="shared" si="6"/>
        <v>#DIV/0!</v>
      </c>
    </row>
    <row r="30" spans="1:41" ht="25.5" customHeight="1">
      <c r="A30" s="6" t="s">
        <v>40</v>
      </c>
      <c r="B30" s="7" t="s">
        <v>41</v>
      </c>
      <c r="C30" s="6" t="s">
        <v>40</v>
      </c>
      <c r="D30" s="6"/>
      <c r="E30" s="6"/>
      <c r="F30" s="8"/>
      <c r="G30" s="6"/>
      <c r="H30" s="6"/>
      <c r="I30" s="6"/>
      <c r="J30" s="6"/>
      <c r="K30" s="6"/>
      <c r="L30" s="6"/>
      <c r="M30" s="6"/>
      <c r="N30" s="6"/>
      <c r="O30" s="9">
        <v>0</v>
      </c>
      <c r="P30" s="9">
        <v>200000</v>
      </c>
      <c r="Q30" s="9">
        <v>-46000</v>
      </c>
      <c r="R30" s="17">
        <v>154000</v>
      </c>
      <c r="S30" s="17">
        <v>154000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164925.41</v>
      </c>
      <c r="Z30" s="32">
        <v>164925.41</v>
      </c>
      <c r="AA30" s="17"/>
      <c r="AB30" s="9">
        <v>-10925.41</v>
      </c>
      <c r="AC30" s="10">
        <v>1.0709442207792208</v>
      </c>
      <c r="AD30" s="9">
        <v>0</v>
      </c>
      <c r="AE30" s="10"/>
      <c r="AF30" s="31">
        <v>255000</v>
      </c>
      <c r="AG30" s="31">
        <v>300000</v>
      </c>
      <c r="AH30" s="28">
        <f t="shared" si="1"/>
        <v>1.8190041182859573</v>
      </c>
      <c r="AI30" s="28">
        <f t="shared" si="2"/>
        <v>1.1764705882352942</v>
      </c>
      <c r="AJ30" s="31">
        <v>305000</v>
      </c>
      <c r="AK30" s="28">
        <f t="shared" si="3"/>
        <v>1.8493208535907233</v>
      </c>
      <c r="AL30" s="28">
        <f t="shared" si="4"/>
        <v>1.196078431372549</v>
      </c>
      <c r="AM30" s="57">
        <v>305000</v>
      </c>
      <c r="AN30" s="60">
        <f t="shared" si="5"/>
        <v>1.8493208535907233</v>
      </c>
      <c r="AO30" s="55">
        <f t="shared" si="6"/>
        <v>1.196078431372549</v>
      </c>
    </row>
    <row r="31" spans="1:41" ht="12.75" customHeight="1">
      <c r="A31" s="6" t="s">
        <v>42</v>
      </c>
      <c r="B31" s="7" t="s">
        <v>43</v>
      </c>
      <c r="C31" s="6" t="s">
        <v>42</v>
      </c>
      <c r="D31" s="6"/>
      <c r="E31" s="6"/>
      <c r="F31" s="8"/>
      <c r="G31" s="6"/>
      <c r="H31" s="6"/>
      <c r="I31" s="6"/>
      <c r="J31" s="6"/>
      <c r="K31" s="6"/>
      <c r="L31" s="6"/>
      <c r="M31" s="6"/>
      <c r="N31" s="6"/>
      <c r="O31" s="9">
        <v>0</v>
      </c>
      <c r="P31" s="9">
        <v>0</v>
      </c>
      <c r="Q31" s="9">
        <v>981</v>
      </c>
      <c r="R31" s="17">
        <v>981</v>
      </c>
      <c r="S31" s="17">
        <v>981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22603.86</v>
      </c>
      <c r="Z31" s="32">
        <v>22603.86</v>
      </c>
      <c r="AA31" s="17"/>
      <c r="AB31" s="9">
        <v>-21622.86</v>
      </c>
      <c r="AC31" s="10">
        <v>23.04165137614679</v>
      </c>
      <c r="AD31" s="9">
        <v>0</v>
      </c>
      <c r="AE31" s="10"/>
      <c r="AF31" s="31">
        <v>9600</v>
      </c>
      <c r="AG31" s="31"/>
      <c r="AH31" s="28">
        <f t="shared" si="1"/>
        <v>0</v>
      </c>
      <c r="AI31" s="28">
        <f t="shared" si="2"/>
        <v>0</v>
      </c>
      <c r="AJ31" s="31"/>
      <c r="AK31" s="28">
        <f t="shared" si="3"/>
        <v>0</v>
      </c>
      <c r="AL31" s="28">
        <f t="shared" si="4"/>
        <v>0</v>
      </c>
      <c r="AM31" s="26"/>
      <c r="AN31" s="60">
        <f t="shared" si="5"/>
        <v>0</v>
      </c>
      <c r="AO31" s="55">
        <f t="shared" si="6"/>
        <v>0</v>
      </c>
    </row>
    <row r="32" spans="1:41" ht="12.75" customHeight="1">
      <c r="A32" s="6"/>
      <c r="B32" s="30" t="s">
        <v>80</v>
      </c>
      <c r="C32" s="6"/>
      <c r="D32" s="6"/>
      <c r="E32" s="6"/>
      <c r="F32" s="8"/>
      <c r="G32" s="6"/>
      <c r="H32" s="6"/>
      <c r="I32" s="6"/>
      <c r="J32" s="6"/>
      <c r="K32" s="6"/>
      <c r="L32" s="6"/>
      <c r="M32" s="6"/>
      <c r="N32" s="6"/>
      <c r="O32" s="9"/>
      <c r="P32" s="9"/>
      <c r="Q32" s="9"/>
      <c r="R32" s="17"/>
      <c r="S32" s="17"/>
      <c r="T32" s="17"/>
      <c r="U32" s="17"/>
      <c r="V32" s="17"/>
      <c r="W32" s="17"/>
      <c r="X32" s="17"/>
      <c r="Y32" s="17"/>
      <c r="Z32" s="17">
        <f>Z33+Z34+Z35+Z36+Z37+Z38+Z39</f>
        <v>268550366.27</v>
      </c>
      <c r="AA32" s="17">
        <f aca="true" t="shared" si="7" ref="AA32:AO32">AA33+AA34+AA35+AA36+AA37+AA38+AA39</f>
        <v>0</v>
      </c>
      <c r="AB32" s="17">
        <f t="shared" si="7"/>
        <v>5460939.670000001</v>
      </c>
      <c r="AC32" s="17">
        <f t="shared" si="7"/>
        <v>5.899982811972087</v>
      </c>
      <c r="AD32" s="17">
        <f t="shared" si="7"/>
        <v>0</v>
      </c>
      <c r="AE32" s="17">
        <f t="shared" si="7"/>
        <v>0</v>
      </c>
      <c r="AF32" s="17">
        <f t="shared" si="7"/>
        <v>194097300</v>
      </c>
      <c r="AG32" s="17">
        <f t="shared" si="7"/>
        <v>180909253.82999998</v>
      </c>
      <c r="AH32" s="33">
        <f t="shared" si="1"/>
        <v>0.6736511155904148</v>
      </c>
      <c r="AI32" s="33">
        <f t="shared" si="2"/>
        <v>0.9320544584082312</v>
      </c>
      <c r="AJ32" s="17">
        <f t="shared" si="7"/>
        <v>182065582.82999998</v>
      </c>
      <c r="AK32" s="33">
        <f t="shared" si="3"/>
        <v>0.677956933586721</v>
      </c>
      <c r="AL32" s="33">
        <f t="shared" si="4"/>
        <v>0.9380119292231267</v>
      </c>
      <c r="AM32" s="56">
        <v>189760441.83</v>
      </c>
      <c r="AN32" s="59">
        <f t="shared" si="5"/>
        <v>0.7066102514238065</v>
      </c>
      <c r="AO32" s="59">
        <f t="shared" si="6"/>
        <v>0.9776562673978464</v>
      </c>
    </row>
    <row r="33" spans="1:41" ht="25.5" customHeight="1">
      <c r="A33" s="6" t="s">
        <v>44</v>
      </c>
      <c r="B33" s="7" t="s">
        <v>45</v>
      </c>
      <c r="C33" s="6" t="s">
        <v>82</v>
      </c>
      <c r="D33" s="6"/>
      <c r="E33" s="6"/>
      <c r="F33" s="8"/>
      <c r="G33" s="6"/>
      <c r="H33" s="6"/>
      <c r="I33" s="6"/>
      <c r="J33" s="6"/>
      <c r="K33" s="6"/>
      <c r="L33" s="6"/>
      <c r="M33" s="6"/>
      <c r="N33" s="6"/>
      <c r="O33" s="9">
        <v>0</v>
      </c>
      <c r="P33" s="9">
        <v>77696400</v>
      </c>
      <c r="Q33" s="9">
        <v>0</v>
      </c>
      <c r="R33" s="17">
        <v>77696400</v>
      </c>
      <c r="S33" s="17">
        <v>77696400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73811580</v>
      </c>
      <c r="Z33" s="32">
        <v>73811580</v>
      </c>
      <c r="AA33" s="17"/>
      <c r="AB33" s="9">
        <v>3884820</v>
      </c>
      <c r="AC33" s="10">
        <v>0.95</v>
      </c>
      <c r="AD33" s="9">
        <v>0</v>
      </c>
      <c r="AE33" s="10"/>
      <c r="AF33" s="31">
        <v>81180500</v>
      </c>
      <c r="AG33" s="31">
        <v>79992000</v>
      </c>
      <c r="AH33" s="28">
        <f t="shared" si="1"/>
        <v>1.0837323899583235</v>
      </c>
      <c r="AI33" s="28">
        <f t="shared" si="2"/>
        <v>0.9853597846773547</v>
      </c>
      <c r="AJ33" s="31">
        <v>81169600</v>
      </c>
      <c r="AK33" s="28">
        <f t="shared" si="3"/>
        <v>1.0996865261521296</v>
      </c>
      <c r="AL33" s="28">
        <f t="shared" si="4"/>
        <v>0.9998657313024679</v>
      </c>
      <c r="AM33" s="57">
        <v>88856300</v>
      </c>
      <c r="AN33" s="60">
        <f t="shared" si="5"/>
        <v>1.203826012124385</v>
      </c>
      <c r="AO33" s="55">
        <f t="shared" si="6"/>
        <v>1.094552263166647</v>
      </c>
    </row>
    <row r="34" spans="1:41" ht="25.5" customHeight="1">
      <c r="A34" s="6" t="s">
        <v>46</v>
      </c>
      <c r="B34" s="7" t="s">
        <v>47</v>
      </c>
      <c r="C34" s="6" t="s">
        <v>83</v>
      </c>
      <c r="D34" s="6"/>
      <c r="E34" s="6"/>
      <c r="F34" s="8"/>
      <c r="G34" s="6"/>
      <c r="H34" s="6"/>
      <c r="I34" s="6"/>
      <c r="J34" s="6"/>
      <c r="K34" s="6"/>
      <c r="L34" s="6"/>
      <c r="M34" s="6"/>
      <c r="N34" s="6"/>
      <c r="O34" s="9">
        <v>0</v>
      </c>
      <c r="P34" s="9">
        <v>2745012</v>
      </c>
      <c r="Q34" s="9">
        <v>86196974.76</v>
      </c>
      <c r="R34" s="17">
        <v>88941986.76</v>
      </c>
      <c r="S34" s="17">
        <v>88941986.76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87813611.56</v>
      </c>
      <c r="Z34" s="32">
        <v>87813611.56</v>
      </c>
      <c r="AA34" s="17"/>
      <c r="AB34" s="9">
        <v>1128375.2</v>
      </c>
      <c r="AC34" s="10">
        <v>0.9873133573792905</v>
      </c>
      <c r="AD34" s="9">
        <v>0</v>
      </c>
      <c r="AE34" s="10"/>
      <c r="AF34" s="31">
        <v>958400</v>
      </c>
      <c r="AG34" s="31">
        <v>392700</v>
      </c>
      <c r="AH34" s="28">
        <f t="shared" si="1"/>
        <v>0.004471971862035098</v>
      </c>
      <c r="AI34" s="28">
        <f t="shared" si="2"/>
        <v>0.40974540901502504</v>
      </c>
      <c r="AJ34" s="31">
        <v>392700</v>
      </c>
      <c r="AK34" s="28">
        <f t="shared" si="3"/>
        <v>0.004471971862035098</v>
      </c>
      <c r="AL34" s="28">
        <f t="shared" si="4"/>
        <v>0.40974540901502504</v>
      </c>
      <c r="AM34" s="57">
        <v>392700</v>
      </c>
      <c r="AN34" s="60">
        <f t="shared" si="5"/>
        <v>0.004471971862035098</v>
      </c>
      <c r="AO34" s="55">
        <f t="shared" si="6"/>
        <v>0.40974540901502504</v>
      </c>
    </row>
    <row r="35" spans="1:41" ht="25.5" customHeight="1">
      <c r="A35" s="6" t="s">
        <v>48</v>
      </c>
      <c r="B35" s="7" t="s">
        <v>49</v>
      </c>
      <c r="C35" s="6" t="s">
        <v>84</v>
      </c>
      <c r="D35" s="6"/>
      <c r="E35" s="6"/>
      <c r="F35" s="8"/>
      <c r="G35" s="6"/>
      <c r="H35" s="6"/>
      <c r="I35" s="6"/>
      <c r="J35" s="6"/>
      <c r="K35" s="6"/>
      <c r="L35" s="6"/>
      <c r="M35" s="6"/>
      <c r="N35" s="6"/>
      <c r="O35" s="9">
        <v>0</v>
      </c>
      <c r="P35" s="9">
        <v>107664726</v>
      </c>
      <c r="Q35" s="9">
        <v>-9423038.36</v>
      </c>
      <c r="R35" s="17">
        <v>98241687.64</v>
      </c>
      <c r="S35" s="17">
        <v>98241687.64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98074966.74</v>
      </c>
      <c r="Z35" s="32">
        <v>98074966.74</v>
      </c>
      <c r="AA35" s="17"/>
      <c r="AB35" s="9">
        <v>166720.9</v>
      </c>
      <c r="AC35" s="10">
        <v>0.998302951588017</v>
      </c>
      <c r="AD35" s="9">
        <v>0</v>
      </c>
      <c r="AE35" s="10"/>
      <c r="AF35" s="31">
        <v>110332200</v>
      </c>
      <c r="AG35" s="57">
        <v>100469154.83</v>
      </c>
      <c r="AH35" s="28">
        <f t="shared" si="1"/>
        <v>1.02441181648674</v>
      </c>
      <c r="AI35" s="28">
        <f t="shared" si="2"/>
        <v>0.9106059231122011</v>
      </c>
      <c r="AJ35" s="31">
        <v>100469154.83</v>
      </c>
      <c r="AK35" s="28">
        <f t="shared" si="3"/>
        <v>1.02441181648674</v>
      </c>
      <c r="AL35" s="28">
        <f t="shared" si="4"/>
        <v>0.9106059231122011</v>
      </c>
      <c r="AM35" s="57">
        <v>100469154.83</v>
      </c>
      <c r="AN35" s="60">
        <f t="shared" si="5"/>
        <v>1.02441181648674</v>
      </c>
      <c r="AO35" s="55">
        <f t="shared" si="6"/>
        <v>0.9106059231122011</v>
      </c>
    </row>
    <row r="36" spans="1:41" ht="12.75" customHeight="1">
      <c r="A36" s="6" t="s">
        <v>50</v>
      </c>
      <c r="B36" s="7" t="s">
        <v>51</v>
      </c>
      <c r="C36" s="6" t="s">
        <v>85</v>
      </c>
      <c r="D36" s="6"/>
      <c r="E36" s="6"/>
      <c r="F36" s="8"/>
      <c r="G36" s="6"/>
      <c r="H36" s="6"/>
      <c r="I36" s="6"/>
      <c r="J36" s="6"/>
      <c r="K36" s="6"/>
      <c r="L36" s="6"/>
      <c r="M36" s="6"/>
      <c r="N36" s="6"/>
      <c r="O36" s="9">
        <v>0</v>
      </c>
      <c r="P36" s="9">
        <v>1832231</v>
      </c>
      <c r="Q36" s="9">
        <v>7541633.43</v>
      </c>
      <c r="R36" s="17">
        <v>9373864.43</v>
      </c>
      <c r="S36" s="17">
        <v>9373864.43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9039840.86</v>
      </c>
      <c r="Z36" s="32">
        <v>9039840.86</v>
      </c>
      <c r="AA36" s="17"/>
      <c r="AB36" s="9">
        <v>334023.57</v>
      </c>
      <c r="AC36" s="10">
        <v>0.9643665030047804</v>
      </c>
      <c r="AD36" s="9">
        <v>0</v>
      </c>
      <c r="AE36" s="10"/>
      <c r="AF36" s="31">
        <v>1626200</v>
      </c>
      <c r="AG36" s="31">
        <v>55399</v>
      </c>
      <c r="AH36" s="28">
        <f t="shared" si="1"/>
        <v>0.006128315847365481</v>
      </c>
      <c r="AI36" s="28">
        <f t="shared" si="2"/>
        <v>0.03406653548149059</v>
      </c>
      <c r="AJ36" s="31">
        <v>34128</v>
      </c>
      <c r="AK36" s="28">
        <f t="shared" si="3"/>
        <v>0.0037752876990358878</v>
      </c>
      <c r="AL36" s="28">
        <f t="shared" si="4"/>
        <v>0.020986348542614684</v>
      </c>
      <c r="AM36" s="57">
        <v>42287</v>
      </c>
      <c r="AN36" s="60">
        <f t="shared" si="5"/>
        <v>0.004677847835476166</v>
      </c>
      <c r="AO36" s="55">
        <f t="shared" si="6"/>
        <v>0.02600356659697454</v>
      </c>
    </row>
    <row r="37" spans="1:41" ht="26.25" customHeight="1">
      <c r="A37" s="6" t="s">
        <v>52</v>
      </c>
      <c r="B37" s="7" t="s">
        <v>65</v>
      </c>
      <c r="C37" s="6" t="s">
        <v>52</v>
      </c>
      <c r="D37" s="6"/>
      <c r="E37" s="6"/>
      <c r="F37" s="8"/>
      <c r="G37" s="6"/>
      <c r="H37" s="6"/>
      <c r="I37" s="6"/>
      <c r="J37" s="6"/>
      <c r="K37" s="6"/>
      <c r="L37" s="6"/>
      <c r="M37" s="6"/>
      <c r="N37" s="6"/>
      <c r="O37" s="9">
        <v>0</v>
      </c>
      <c r="P37" s="9">
        <v>0</v>
      </c>
      <c r="Q37" s="9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53000</v>
      </c>
      <c r="Z37" s="32">
        <v>53000</v>
      </c>
      <c r="AA37" s="17"/>
      <c r="AB37" s="9">
        <v>-53000</v>
      </c>
      <c r="AC37" s="10"/>
      <c r="AD37" s="9">
        <v>0</v>
      </c>
      <c r="AE37" s="10"/>
      <c r="AF37" s="31"/>
      <c r="AG37" s="31"/>
      <c r="AH37" s="28">
        <f t="shared" si="1"/>
        <v>0</v>
      </c>
      <c r="AI37" s="28"/>
      <c r="AJ37" s="31"/>
      <c r="AK37" s="28">
        <f t="shared" si="3"/>
        <v>0</v>
      </c>
      <c r="AL37" s="28"/>
      <c r="AM37" s="26"/>
      <c r="AN37" s="60">
        <f t="shared" si="5"/>
        <v>0</v>
      </c>
      <c r="AO37" s="55"/>
    </row>
    <row r="38" spans="1:41" ht="64.5" customHeight="1">
      <c r="A38" s="6" t="s">
        <v>53</v>
      </c>
      <c r="B38" s="7" t="s">
        <v>62</v>
      </c>
      <c r="C38" s="6" t="s">
        <v>53</v>
      </c>
      <c r="D38" s="6"/>
      <c r="E38" s="6"/>
      <c r="F38" s="8"/>
      <c r="G38" s="6"/>
      <c r="H38" s="6"/>
      <c r="I38" s="6"/>
      <c r="J38" s="6"/>
      <c r="K38" s="6"/>
      <c r="L38" s="6"/>
      <c r="M38" s="6"/>
      <c r="N38" s="6"/>
      <c r="O38" s="9">
        <v>0</v>
      </c>
      <c r="P38" s="9">
        <v>0</v>
      </c>
      <c r="Q38" s="9">
        <v>150.21</v>
      </c>
      <c r="R38" s="17">
        <v>150.21</v>
      </c>
      <c r="S38" s="17">
        <v>150.21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150.21</v>
      </c>
      <c r="Z38" s="32">
        <v>150.21</v>
      </c>
      <c r="AA38" s="17"/>
      <c r="AB38" s="9">
        <v>0</v>
      </c>
      <c r="AC38" s="10">
        <v>1</v>
      </c>
      <c r="AD38" s="9">
        <v>0</v>
      </c>
      <c r="AE38" s="10"/>
      <c r="AF38" s="31"/>
      <c r="AG38" s="31"/>
      <c r="AH38" s="28">
        <f t="shared" si="1"/>
        <v>0</v>
      </c>
      <c r="AI38" s="28"/>
      <c r="AJ38" s="31"/>
      <c r="AK38" s="28">
        <f t="shared" si="3"/>
        <v>0</v>
      </c>
      <c r="AL38" s="28"/>
      <c r="AM38" s="26"/>
      <c r="AN38" s="60">
        <f t="shared" si="5"/>
        <v>0</v>
      </c>
      <c r="AO38" s="55"/>
    </row>
    <row r="39" spans="1:41" ht="55.5" customHeight="1">
      <c r="A39" s="6" t="s">
        <v>54</v>
      </c>
      <c r="B39" s="7" t="s">
        <v>66</v>
      </c>
      <c r="C39" s="6" t="s">
        <v>54</v>
      </c>
      <c r="D39" s="6"/>
      <c r="E39" s="6"/>
      <c r="F39" s="8"/>
      <c r="G39" s="6"/>
      <c r="H39" s="6"/>
      <c r="I39" s="6"/>
      <c r="J39" s="6"/>
      <c r="K39" s="6"/>
      <c r="L39" s="6"/>
      <c r="M39" s="6"/>
      <c r="N39" s="6"/>
      <c r="O39" s="9">
        <v>0</v>
      </c>
      <c r="P39" s="9">
        <v>0</v>
      </c>
      <c r="Q39" s="9">
        <v>-242783.1</v>
      </c>
      <c r="R39" s="17">
        <v>-242783.1</v>
      </c>
      <c r="S39" s="17">
        <v>-242783.1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-242783.1</v>
      </c>
      <c r="Z39" s="32">
        <v>-242783.1</v>
      </c>
      <c r="AA39" s="17"/>
      <c r="AB39" s="9">
        <v>0</v>
      </c>
      <c r="AC39" s="10">
        <v>1</v>
      </c>
      <c r="AD39" s="9">
        <v>0</v>
      </c>
      <c r="AE39" s="10"/>
      <c r="AF39" s="31"/>
      <c r="AG39" s="31"/>
      <c r="AH39" s="28">
        <f t="shared" si="1"/>
        <v>0</v>
      </c>
      <c r="AI39" s="28"/>
      <c r="AJ39" s="31"/>
      <c r="AK39" s="28">
        <f t="shared" si="3"/>
        <v>0</v>
      </c>
      <c r="AL39" s="28"/>
      <c r="AM39" s="26"/>
      <c r="AN39" s="60">
        <f t="shared" si="5"/>
        <v>0</v>
      </c>
      <c r="AO39" s="55"/>
    </row>
    <row r="40" spans="1:41" ht="12.75" customHeight="1">
      <c r="A40" s="36" t="s">
        <v>55</v>
      </c>
      <c r="B40" s="37"/>
      <c r="C40" s="37"/>
      <c r="D40" s="37"/>
      <c r="E40" s="37"/>
      <c r="F40" s="37"/>
      <c r="G40" s="37"/>
      <c r="H40" s="38"/>
      <c r="I40" s="11"/>
      <c r="J40" s="11"/>
      <c r="K40" s="11"/>
      <c r="L40" s="11"/>
      <c r="M40" s="11"/>
      <c r="N40" s="11"/>
      <c r="O40" s="12">
        <v>0</v>
      </c>
      <c r="P40" s="12">
        <v>236507869</v>
      </c>
      <c r="Q40" s="12">
        <v>97373917.94</v>
      </c>
      <c r="R40" s="12">
        <v>333881786.94</v>
      </c>
      <c r="S40" s="12">
        <v>333881786.94</v>
      </c>
      <c r="T40" s="12">
        <v>0</v>
      </c>
      <c r="U40" s="12">
        <v>0</v>
      </c>
      <c r="V40" s="12">
        <v>0</v>
      </c>
      <c r="W40" s="12">
        <v>0</v>
      </c>
      <c r="X40" s="12">
        <v>18362.29</v>
      </c>
      <c r="Y40" s="12">
        <v>330921667.28</v>
      </c>
      <c r="Z40" s="17">
        <v>330903304.99</v>
      </c>
      <c r="AA40" s="12"/>
      <c r="AB40" s="12">
        <v>2978481.95</v>
      </c>
      <c r="AC40" s="13">
        <v>0.9910792320320987</v>
      </c>
      <c r="AD40" s="12">
        <v>0</v>
      </c>
      <c r="AE40" s="13"/>
      <c r="AF40" s="22">
        <v>252504100</v>
      </c>
      <c r="AG40" s="26">
        <v>266921853.83</v>
      </c>
      <c r="AH40" s="33">
        <f t="shared" si="1"/>
        <v>0.8066460800023332</v>
      </c>
      <c r="AI40" s="33">
        <f>AG40/AF40</f>
        <v>1.0570990880148086</v>
      </c>
      <c r="AJ40" s="26">
        <v>268299582.83</v>
      </c>
      <c r="AK40" s="33">
        <f t="shared" si="3"/>
        <v>0.8108096195597324</v>
      </c>
      <c r="AL40" s="33">
        <f t="shared" si="4"/>
        <v>1.062555351893296</v>
      </c>
      <c r="AM40" s="26">
        <v>278968141.83</v>
      </c>
      <c r="AN40" s="59">
        <f t="shared" si="5"/>
        <v>0.8430503341102334</v>
      </c>
      <c r="AO40" s="59">
        <f t="shared" si="6"/>
        <v>1.1048063846488037</v>
      </c>
    </row>
    <row r="41" spans="1:4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 t="s">
        <v>2</v>
      </c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2.7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2"/>
      <c r="AB42" s="2"/>
      <c r="AC42" s="2"/>
      <c r="AD42" s="2"/>
      <c r="AE42" s="2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</sheetData>
  <sheetProtection/>
  <mergeCells count="40">
    <mergeCell ref="AK7:AK8"/>
    <mergeCell ref="AL7:AL8"/>
    <mergeCell ref="A7:A8"/>
    <mergeCell ref="B7:B8"/>
    <mergeCell ref="AN7:AN8"/>
    <mergeCell ref="AF7:AF8"/>
    <mergeCell ref="AG7:AG8"/>
    <mergeCell ref="AO7:AO8"/>
    <mergeCell ref="X7:Z8"/>
    <mergeCell ref="AH7:AH8"/>
    <mergeCell ref="AI7:AI8"/>
    <mergeCell ref="AJ7:AJ8"/>
    <mergeCell ref="R7:R8"/>
    <mergeCell ref="S7:S8"/>
    <mergeCell ref="AM7:AM8"/>
    <mergeCell ref="A1:AE1"/>
    <mergeCell ref="A2:AE2"/>
    <mergeCell ref="A3:AE3"/>
    <mergeCell ref="A4:AC4"/>
    <mergeCell ref="A5:AC5"/>
    <mergeCell ref="A6:AE6"/>
    <mergeCell ref="P7:P8"/>
    <mergeCell ref="L7:L8"/>
    <mergeCell ref="M7:M8"/>
    <mergeCell ref="N7:N8"/>
    <mergeCell ref="O7:O8"/>
    <mergeCell ref="C7:C8"/>
    <mergeCell ref="D7:D8"/>
    <mergeCell ref="E7:E8"/>
    <mergeCell ref="F7:H7"/>
    <mergeCell ref="AD7:AE7"/>
    <mergeCell ref="A40:H40"/>
    <mergeCell ref="A42:Z42"/>
    <mergeCell ref="V7:V8"/>
    <mergeCell ref="W7:W8"/>
    <mergeCell ref="AB7:AC7"/>
    <mergeCell ref="Q7:Q8"/>
    <mergeCell ref="T7:T8"/>
    <mergeCell ref="U7:U8"/>
    <mergeCell ref="I7:K7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911</dc:creator>
  <cp:keywords/>
  <dc:description/>
  <cp:lastModifiedBy>ivasuk</cp:lastModifiedBy>
  <dcterms:created xsi:type="dcterms:W3CDTF">2017-03-06T11:50:54Z</dcterms:created>
  <dcterms:modified xsi:type="dcterms:W3CDTF">2017-03-09T08:05:58Z</dcterms:modified>
  <cp:category/>
  <cp:version/>
  <cp:contentType/>
  <cp:contentStatus/>
</cp:coreProperties>
</file>